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filterPrivacy="1" defaultThemeVersion="124226"/>
  <xr:revisionPtr revIDLastSave="0" documentId="8_{C2D61D6E-CF9B-42B9-B9C4-47C998E8B2AA}" xr6:coauthVersionLast="43" xr6:coauthVersionMax="43" xr10:uidLastSave="{00000000-0000-0000-0000-000000000000}"/>
  <bookViews>
    <workbookView xWindow="-120" yWindow="-120" windowWidth="20730" windowHeight="11160" firstSheet="5" activeTab="5" xr2:uid="{00000000-000D-0000-FFFF-FFFF00000000}"/>
  </bookViews>
  <sheets>
    <sheet name="Assessment and Evaluation Grid" sheetId="1" state="hidden" r:id="rId1"/>
    <sheet name="Evaluation Matrix Only" sheetId="7" state="hidden" r:id="rId2"/>
    <sheet name="Data Entry" sheetId="15" state="hidden" r:id="rId3"/>
    <sheet name="RecommendedTraining Matrix" sheetId="9" state="hidden" r:id="rId4"/>
    <sheet name="Sheet1" sheetId="12" state="hidden" r:id="rId5"/>
    <sheet name="Assessment Matrix Only" sheetId="18" r:id="rId6"/>
    <sheet name="Recommended Training " sheetId="21" state="hidden" r:id="rId7"/>
    <sheet name="Recommended Training" sheetId="22" state="hidden" r:id="rId8"/>
  </sheets>
  <definedNames>
    <definedName name="_xlnm._FilterDatabase" localSheetId="3" hidden="1">'RecommendedTraining Matrix'!$F$6:$M$64</definedName>
    <definedName name="_xlnm.Print_Area" localSheetId="0">'Assessment and Evaluation Grid'!$A$1:$AB$87</definedName>
    <definedName name="_xlnm.Print_Area" localSheetId="5">'Assessment Matrix Only'!$A$1:$AI$57</definedName>
    <definedName name="_xlnm.Print_Area" localSheetId="1">'Evaluation Matrix Only'!$A$1:$AB$45</definedName>
    <definedName name="_xlnm.Print_Area" localSheetId="3">'RecommendedTraining Matrix'!$B$1:$M$72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6" i="18" l="1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T52" i="18"/>
  <c r="U52" i="18"/>
  <c r="V52" i="18"/>
  <c r="W52" i="18"/>
  <c r="X52" i="18"/>
  <c r="Y52" i="18"/>
  <c r="Z52" i="18"/>
  <c r="AA52" i="18"/>
  <c r="AB52" i="18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Y53" i="18"/>
  <c r="Z53" i="18"/>
  <c r="AA53" i="18"/>
  <c r="AB53" i="18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F28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H43" i="18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D45" i="18"/>
  <c r="AD24" i="15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D26" i="15"/>
  <c r="AE26" i="15"/>
  <c r="AF26" i="15"/>
  <c r="AM26" i="15" s="1"/>
  <c r="AE24" i="18" s="1"/>
  <c r="AG26" i="15"/>
  <c r="AN26" i="15"/>
  <c r="AF24" i="18" s="1"/>
  <c r="AH26" i="15"/>
  <c r="AO26" i="15" s="1"/>
  <c r="AG24" i="18" s="1"/>
  <c r="AI26" i="15"/>
  <c r="AP26" i="15"/>
  <c r="AH24" i="18" s="1"/>
  <c r="AJ26" i="15"/>
  <c r="AQ26" i="15" s="1"/>
  <c r="AI24" i="18" s="1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D27" i="15"/>
  <c r="AE27" i="15"/>
  <c r="AF27" i="15"/>
  <c r="AM27" i="15" s="1"/>
  <c r="AE25" i="18" s="1"/>
  <c r="AG27" i="15"/>
  <c r="AN27" i="15"/>
  <c r="AF25" i="18" s="1"/>
  <c r="AH27" i="15"/>
  <c r="AO27" i="15" s="1"/>
  <c r="AG25" i="18"/>
  <c r="AI27" i="15"/>
  <c r="AP27" i="15"/>
  <c r="AH25" i="18" s="1"/>
  <c r="AJ27" i="15"/>
  <c r="AQ27" i="15" s="1"/>
  <c r="AI25" i="18" s="1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D28" i="15"/>
  <c r="AE28" i="15"/>
  <c r="AF28" i="15"/>
  <c r="AM28" i="15" s="1"/>
  <c r="AE26" i="18" s="1"/>
  <c r="AG28" i="15"/>
  <c r="AN28" i="15"/>
  <c r="AF26" i="18" s="1"/>
  <c r="AH28" i="15"/>
  <c r="AO28" i="15" s="1"/>
  <c r="AG26" i="18"/>
  <c r="AI28" i="15"/>
  <c r="AP28" i="15"/>
  <c r="AH26" i="18" s="1"/>
  <c r="AJ28" i="15"/>
  <c r="AQ28" i="15" s="1"/>
  <c r="AI26" i="18" s="1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D29" i="15"/>
  <c r="AE29" i="15"/>
  <c r="AF29" i="15"/>
  <c r="AM29" i="15" s="1"/>
  <c r="AE27" i="18" s="1"/>
  <c r="AG29" i="15"/>
  <c r="AN29" i="15"/>
  <c r="AF27" i="18" s="1"/>
  <c r="AH29" i="15"/>
  <c r="AO29" i="15" s="1"/>
  <c r="AG27" i="18"/>
  <c r="AI29" i="15"/>
  <c r="AP29" i="15"/>
  <c r="AH27" i="18" s="1"/>
  <c r="AJ29" i="15"/>
  <c r="AQ29" i="15" s="1"/>
  <c r="AI27" i="18" s="1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D11" i="15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B10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D10" i="15"/>
  <c r="AB5" i="18"/>
  <c r="AB6" i="18"/>
  <c r="AB7" i="18"/>
  <c r="AB8" i="18"/>
  <c r="AB9" i="18"/>
  <c r="AB4" i="18"/>
  <c r="AA5" i="18"/>
  <c r="AA6" i="18"/>
  <c r="AA7" i="18"/>
  <c r="AA8" i="18"/>
  <c r="AA9" i="18"/>
  <c r="AA4" i="18"/>
  <c r="Z5" i="18"/>
  <c r="Z6" i="18"/>
  <c r="Z7" i="18"/>
  <c r="Z8" i="18"/>
  <c r="Z9" i="18"/>
  <c r="Z4" i="18"/>
  <c r="Y5" i="18"/>
  <c r="Y6" i="18"/>
  <c r="Y7" i="18"/>
  <c r="Y8" i="18"/>
  <c r="Y9" i="18"/>
  <c r="Y4" i="18"/>
  <c r="X5" i="18"/>
  <c r="X6" i="18"/>
  <c r="X7" i="18"/>
  <c r="X8" i="18"/>
  <c r="X9" i="18"/>
  <c r="X4" i="18"/>
  <c r="W5" i="18"/>
  <c r="W6" i="18"/>
  <c r="W7" i="18"/>
  <c r="W8" i="18"/>
  <c r="W9" i="18"/>
  <c r="W4" i="18"/>
  <c r="V5" i="18"/>
  <c r="V6" i="18"/>
  <c r="V7" i="18"/>
  <c r="V8" i="18"/>
  <c r="V9" i="18"/>
  <c r="V4" i="18"/>
  <c r="U5" i="18"/>
  <c r="U6" i="18"/>
  <c r="U7" i="18"/>
  <c r="U8" i="18"/>
  <c r="U9" i="18"/>
  <c r="U4" i="18"/>
  <c r="T5" i="18"/>
  <c r="T6" i="18"/>
  <c r="T7" i="18"/>
  <c r="T8" i="18"/>
  <c r="T9" i="18"/>
  <c r="T4" i="18"/>
  <c r="S5" i="18"/>
  <c r="S6" i="18"/>
  <c r="S7" i="18"/>
  <c r="S8" i="18"/>
  <c r="S9" i="18"/>
  <c r="S4" i="18"/>
  <c r="R5" i="18"/>
  <c r="R6" i="18"/>
  <c r="R7" i="18"/>
  <c r="R8" i="18"/>
  <c r="R9" i="18"/>
  <c r="R4" i="18"/>
  <c r="Q5" i="18"/>
  <c r="Q6" i="18"/>
  <c r="Q7" i="18"/>
  <c r="Q8" i="18"/>
  <c r="Q9" i="18"/>
  <c r="Q4" i="18"/>
  <c r="P5" i="18"/>
  <c r="P6" i="18"/>
  <c r="P7" i="18"/>
  <c r="P8" i="18"/>
  <c r="P9" i="18"/>
  <c r="P4" i="18"/>
  <c r="O5" i="18"/>
  <c r="O6" i="18"/>
  <c r="O7" i="18"/>
  <c r="O8" i="18"/>
  <c r="O9" i="18"/>
  <c r="O4" i="18"/>
  <c r="N5" i="18"/>
  <c r="N6" i="18"/>
  <c r="N7" i="18"/>
  <c r="N8" i="18"/>
  <c r="N9" i="18"/>
  <c r="N4" i="18"/>
  <c r="M5" i="18"/>
  <c r="M6" i="18"/>
  <c r="M7" i="18"/>
  <c r="M8" i="18"/>
  <c r="M9" i="18"/>
  <c r="M4" i="18"/>
  <c r="L5" i="18"/>
  <c r="L6" i="18"/>
  <c r="L7" i="18"/>
  <c r="L8" i="18"/>
  <c r="L9" i="18"/>
  <c r="L4" i="18"/>
  <c r="K5" i="18"/>
  <c r="K6" i="18"/>
  <c r="K7" i="18"/>
  <c r="K8" i="18"/>
  <c r="K9" i="18"/>
  <c r="K4" i="18"/>
  <c r="J5" i="18"/>
  <c r="J6" i="18"/>
  <c r="J7" i="18"/>
  <c r="J8" i="18"/>
  <c r="J9" i="18"/>
  <c r="J4" i="18"/>
  <c r="I5" i="18"/>
  <c r="I6" i="18"/>
  <c r="I7" i="18"/>
  <c r="I8" i="18"/>
  <c r="I9" i="18"/>
  <c r="I4" i="18"/>
  <c r="H5" i="18"/>
  <c r="H6" i="18"/>
  <c r="H7" i="18"/>
  <c r="H8" i="18"/>
  <c r="H9" i="18"/>
  <c r="H4" i="18"/>
  <c r="G5" i="18"/>
  <c r="G6" i="18"/>
  <c r="G7" i="18"/>
  <c r="G8" i="18"/>
  <c r="G9" i="18"/>
  <c r="G4" i="18"/>
  <c r="F5" i="18"/>
  <c r="F6" i="18"/>
  <c r="F7" i="18"/>
  <c r="F8" i="18"/>
  <c r="F9" i="18"/>
  <c r="F4" i="18"/>
  <c r="E5" i="18"/>
  <c r="E6" i="18"/>
  <c r="E7" i="18"/>
  <c r="E8" i="18"/>
  <c r="E9" i="18"/>
  <c r="E4" i="18"/>
  <c r="D5" i="18"/>
  <c r="D6" i="18"/>
  <c r="D7" i="18"/>
  <c r="D8" i="18"/>
  <c r="D9" i="18"/>
  <c r="D4" i="18"/>
  <c r="C5" i="18"/>
  <c r="C6" i="18"/>
  <c r="C7" i="18"/>
  <c r="C8" i="18"/>
  <c r="C9" i="18"/>
  <c r="C4" i="18"/>
  <c r="B5" i="18"/>
  <c r="B6" i="18"/>
  <c r="B7" i="18"/>
  <c r="B8" i="18"/>
  <c r="B9" i="18"/>
  <c r="B4" i="18"/>
  <c r="AJ81" i="15"/>
  <c r="AQ81" i="15" s="1"/>
  <c r="AI81" i="15"/>
  <c r="AP81" i="15" s="1"/>
  <c r="AH81" i="15"/>
  <c r="AO81" i="15" s="1"/>
  <c r="AG81" i="15"/>
  <c r="AN81" i="15" s="1"/>
  <c r="AF81" i="15"/>
  <c r="AM81" i="15" s="1"/>
  <c r="AE81" i="15"/>
  <c r="AD81" i="15"/>
  <c r="AJ80" i="15"/>
  <c r="AQ80" i="15" s="1"/>
  <c r="AI80" i="15"/>
  <c r="AP80" i="15" s="1"/>
  <c r="AH80" i="15"/>
  <c r="AO80" i="15" s="1"/>
  <c r="AG80" i="15"/>
  <c r="AN80" i="15" s="1"/>
  <c r="AF80" i="15"/>
  <c r="AM80" i="15" s="1"/>
  <c r="AE80" i="15"/>
  <c r="AD80" i="15"/>
  <c r="AJ79" i="15"/>
  <c r="AQ79" i="15" s="1"/>
  <c r="AI79" i="15"/>
  <c r="AP79" i="15" s="1"/>
  <c r="AH79" i="15"/>
  <c r="AO79" i="15" s="1"/>
  <c r="AG79" i="15"/>
  <c r="AN79" i="15" s="1"/>
  <c r="AF79" i="15"/>
  <c r="AM79" i="15" s="1"/>
  <c r="AE79" i="15"/>
  <c r="AD79" i="15"/>
  <c r="AJ78" i="15"/>
  <c r="AQ78" i="15" s="1"/>
  <c r="AI78" i="15"/>
  <c r="AP78" i="15" s="1"/>
  <c r="AH78" i="15"/>
  <c r="AO78" i="15" s="1"/>
  <c r="AG78" i="15"/>
  <c r="AN78" i="15" s="1"/>
  <c r="AF78" i="15"/>
  <c r="AM78" i="15" s="1"/>
  <c r="AE78" i="15"/>
  <c r="AD78" i="15"/>
  <c r="AJ77" i="15"/>
  <c r="AQ77" i="15" s="1"/>
  <c r="AI77" i="15"/>
  <c r="AP77" i="15" s="1"/>
  <c r="AH77" i="15"/>
  <c r="AO77" i="15" s="1"/>
  <c r="AG77" i="15"/>
  <c r="AN77" i="15" s="1"/>
  <c r="AF77" i="15"/>
  <c r="AM77" i="15" s="1"/>
  <c r="AE77" i="15"/>
  <c r="AD77" i="15"/>
  <c r="AJ76" i="15"/>
  <c r="AQ76" i="15" s="1"/>
  <c r="AI76" i="15"/>
  <c r="AP76" i="15" s="1"/>
  <c r="AH76" i="15"/>
  <c r="AO76" i="15" s="1"/>
  <c r="AG76" i="15"/>
  <c r="AN76" i="15" s="1"/>
  <c r="AF76" i="15"/>
  <c r="AM76" i="15" s="1"/>
  <c r="AE76" i="15"/>
  <c r="AD76" i="15"/>
  <c r="AJ75" i="15"/>
  <c r="AQ75" i="15" s="1"/>
  <c r="AI75" i="15"/>
  <c r="AP75" i="15" s="1"/>
  <c r="AH75" i="15"/>
  <c r="AO75" i="15" s="1"/>
  <c r="AG75" i="15"/>
  <c r="AN75" i="15" s="1"/>
  <c r="AF75" i="15"/>
  <c r="AM75" i="15" s="1"/>
  <c r="AE75" i="15"/>
  <c r="AD75" i="15"/>
  <c r="AJ74" i="15"/>
  <c r="AQ74" i="15" s="1"/>
  <c r="AI74" i="15"/>
  <c r="AP74" i="15" s="1"/>
  <c r="AH74" i="15"/>
  <c r="AO74" i="15" s="1"/>
  <c r="AG74" i="15"/>
  <c r="AN74" i="15" s="1"/>
  <c r="AF74" i="15"/>
  <c r="AM74" i="15" s="1"/>
  <c r="AE74" i="15"/>
  <c r="AD74" i="15"/>
  <c r="AJ73" i="15"/>
  <c r="AQ73" i="15" s="1"/>
  <c r="AI73" i="15"/>
  <c r="AP73" i="15" s="1"/>
  <c r="AH73" i="15"/>
  <c r="AO73" i="15" s="1"/>
  <c r="AG73" i="15"/>
  <c r="AN73" i="15" s="1"/>
  <c r="AF73" i="15"/>
  <c r="AM73" i="15" s="1"/>
  <c r="AE73" i="15"/>
  <c r="AD73" i="15"/>
  <c r="AJ72" i="15"/>
  <c r="AQ72" i="15" s="1"/>
  <c r="AI72" i="15"/>
  <c r="AP72" i="15" s="1"/>
  <c r="AH72" i="15"/>
  <c r="AO72" i="15" s="1"/>
  <c r="AG72" i="15"/>
  <c r="AN72" i="15" s="1"/>
  <c r="AF72" i="15"/>
  <c r="AM72" i="15" s="1"/>
  <c r="AE72" i="15"/>
  <c r="AD72" i="15"/>
  <c r="AJ71" i="15"/>
  <c r="AQ71" i="15" s="1"/>
  <c r="AI71" i="15"/>
  <c r="AP71" i="15" s="1"/>
  <c r="AH71" i="15"/>
  <c r="AO71" i="15" s="1"/>
  <c r="AG71" i="15"/>
  <c r="AN71" i="15" s="1"/>
  <c r="AF71" i="15"/>
  <c r="AM71" i="15" s="1"/>
  <c r="AE71" i="15"/>
  <c r="AD71" i="15"/>
  <c r="AJ70" i="15"/>
  <c r="AQ70" i="15" s="1"/>
  <c r="AI70" i="15"/>
  <c r="AP70" i="15" s="1"/>
  <c r="AH70" i="15"/>
  <c r="AO70" i="15" s="1"/>
  <c r="AG70" i="15"/>
  <c r="AN70" i="15" s="1"/>
  <c r="AF70" i="15"/>
  <c r="AM70" i="15" s="1"/>
  <c r="AE70" i="15"/>
  <c r="AD70" i="15"/>
  <c r="AJ69" i="15"/>
  <c r="AQ69" i="15" s="1"/>
  <c r="AI69" i="15"/>
  <c r="AP69" i="15" s="1"/>
  <c r="AH69" i="15"/>
  <c r="AO69" i="15" s="1"/>
  <c r="AG69" i="15"/>
  <c r="AN69" i="15" s="1"/>
  <c r="AF69" i="15"/>
  <c r="AM69" i="15" s="1"/>
  <c r="AE69" i="15"/>
  <c r="AL69" i="15" s="1"/>
  <c r="AD69" i="15"/>
  <c r="AJ68" i="15"/>
  <c r="AQ68" i="15" s="1"/>
  <c r="AI68" i="15"/>
  <c r="AP68" i="15" s="1"/>
  <c r="AH68" i="15"/>
  <c r="AO68" i="15" s="1"/>
  <c r="AG68" i="15"/>
  <c r="AN68" i="15" s="1"/>
  <c r="AF68" i="15"/>
  <c r="AM68" i="15" s="1"/>
  <c r="AE68" i="15"/>
  <c r="AD68" i="15"/>
  <c r="AJ67" i="15"/>
  <c r="AQ67" i="15" s="1"/>
  <c r="AI67" i="15"/>
  <c r="AP67" i="15" s="1"/>
  <c r="AH67" i="15"/>
  <c r="AO67" i="15" s="1"/>
  <c r="AG67" i="15"/>
  <c r="AN67" i="15" s="1"/>
  <c r="AF67" i="15"/>
  <c r="AM67" i="15" s="1"/>
  <c r="AE67" i="15"/>
  <c r="AD67" i="15"/>
  <c r="AJ66" i="15"/>
  <c r="AQ66" i="15" s="1"/>
  <c r="AI66" i="15"/>
  <c r="AP66" i="15" s="1"/>
  <c r="AH66" i="15"/>
  <c r="AO66" i="15" s="1"/>
  <c r="AG66" i="15"/>
  <c r="AN66" i="15" s="1"/>
  <c r="AF66" i="15"/>
  <c r="AM66" i="15" s="1"/>
  <c r="AE66" i="15"/>
  <c r="AD66" i="15"/>
  <c r="AP65" i="15"/>
  <c r="AJ65" i="15"/>
  <c r="AQ65" i="15"/>
  <c r="AI65" i="15"/>
  <c r="AH65" i="15"/>
  <c r="AO65" i="15" s="1"/>
  <c r="AG65" i="15"/>
  <c r="AN65" i="15" s="1"/>
  <c r="AF65" i="15"/>
  <c r="AM65" i="15" s="1"/>
  <c r="AE65" i="15"/>
  <c r="AD65" i="15"/>
  <c r="AJ64" i="15"/>
  <c r="AQ64" i="15" s="1"/>
  <c r="AI64" i="15"/>
  <c r="AP64" i="15" s="1"/>
  <c r="AH64" i="15"/>
  <c r="AO64" i="15" s="1"/>
  <c r="AG64" i="15"/>
  <c r="AN64" i="15" s="1"/>
  <c r="AF64" i="15"/>
  <c r="AM64" i="15" s="1"/>
  <c r="AE64" i="15"/>
  <c r="AD64" i="15"/>
  <c r="AJ63" i="15"/>
  <c r="AQ63" i="15" s="1"/>
  <c r="AI63" i="15"/>
  <c r="AP63" i="15" s="1"/>
  <c r="AH63" i="15"/>
  <c r="AO63" i="15" s="1"/>
  <c r="AG63" i="15"/>
  <c r="AN63" i="15" s="1"/>
  <c r="AF63" i="15"/>
  <c r="AM63" i="15" s="1"/>
  <c r="AE63" i="15"/>
  <c r="AD63" i="15"/>
  <c r="AJ62" i="15"/>
  <c r="AQ62" i="15" s="1"/>
  <c r="AI62" i="15"/>
  <c r="AP62" i="15" s="1"/>
  <c r="AH62" i="15"/>
  <c r="AO62" i="15" s="1"/>
  <c r="AG62" i="15"/>
  <c r="AN62" i="15" s="1"/>
  <c r="AF62" i="15"/>
  <c r="AM62" i="15" s="1"/>
  <c r="AE62" i="15"/>
  <c r="AD62" i="15"/>
  <c r="AJ61" i="15"/>
  <c r="AQ61" i="15" s="1"/>
  <c r="AI61" i="15"/>
  <c r="AP61" i="15" s="1"/>
  <c r="AH61" i="15"/>
  <c r="AO61" i="15" s="1"/>
  <c r="AG61" i="15"/>
  <c r="AN61" i="15" s="1"/>
  <c r="AF61" i="15"/>
  <c r="AM61" i="15" s="1"/>
  <c r="AE61" i="15"/>
  <c r="AD61" i="15"/>
  <c r="AJ60" i="15"/>
  <c r="AQ60" i="15" s="1"/>
  <c r="AI60" i="15"/>
  <c r="AP60" i="15" s="1"/>
  <c r="AH60" i="15"/>
  <c r="AO60" i="15" s="1"/>
  <c r="AG60" i="15"/>
  <c r="AN60" i="15" s="1"/>
  <c r="AF60" i="15"/>
  <c r="AM60" i="15" s="1"/>
  <c r="AE60" i="15"/>
  <c r="AD60" i="15"/>
  <c r="AJ59" i="15"/>
  <c r="AQ59" i="15" s="1"/>
  <c r="AI57" i="18" s="1"/>
  <c r="AI59" i="15"/>
  <c r="AP59" i="15" s="1"/>
  <c r="AH57" i="18" s="1"/>
  <c r="AH59" i="15"/>
  <c r="AO59" i="15" s="1"/>
  <c r="AG57" i="18" s="1"/>
  <c r="AG59" i="15"/>
  <c r="AN59" i="15" s="1"/>
  <c r="AF57" i="18" s="1"/>
  <c r="AF59" i="15"/>
  <c r="AM59" i="15" s="1"/>
  <c r="AE57" i="18" s="1"/>
  <c r="AE59" i="15"/>
  <c r="AL59" i="15" s="1"/>
  <c r="AD57" i="18" s="1"/>
  <c r="AD59" i="15"/>
  <c r="AJ58" i="15"/>
  <c r="AQ58" i="15" s="1"/>
  <c r="AI56" i="18" s="1"/>
  <c r="AI58" i="15"/>
  <c r="AP58" i="15" s="1"/>
  <c r="AH56" i="18" s="1"/>
  <c r="AH58" i="15"/>
  <c r="AO58" i="15" s="1"/>
  <c r="AG56" i="18" s="1"/>
  <c r="AG58" i="15"/>
  <c r="AN58" i="15" s="1"/>
  <c r="AF56" i="18" s="1"/>
  <c r="AF58" i="15"/>
  <c r="AM58" i="15" s="1"/>
  <c r="AE56" i="18" s="1"/>
  <c r="AE58" i="15"/>
  <c r="AD58" i="15"/>
  <c r="AJ57" i="15"/>
  <c r="AQ57" i="15" s="1"/>
  <c r="AI55" i="18" s="1"/>
  <c r="AI57" i="15"/>
  <c r="AP57" i="15" s="1"/>
  <c r="AH55" i="18" s="1"/>
  <c r="AH57" i="15"/>
  <c r="AO57" i="15" s="1"/>
  <c r="AG55" i="18" s="1"/>
  <c r="AG57" i="15"/>
  <c r="AN57" i="15" s="1"/>
  <c r="AF55" i="18" s="1"/>
  <c r="AF57" i="15"/>
  <c r="AM57" i="15" s="1"/>
  <c r="AE55" i="18" s="1"/>
  <c r="AE57" i="15"/>
  <c r="AD57" i="15"/>
  <c r="AJ56" i="15"/>
  <c r="AQ56" i="15" s="1"/>
  <c r="AI54" i="18" s="1"/>
  <c r="AI56" i="15"/>
  <c r="AP56" i="15" s="1"/>
  <c r="AH54" i="18" s="1"/>
  <c r="AH56" i="15"/>
  <c r="AO56" i="15" s="1"/>
  <c r="AG54" i="18" s="1"/>
  <c r="AG56" i="15"/>
  <c r="AN56" i="15" s="1"/>
  <c r="AF54" i="18" s="1"/>
  <c r="AF56" i="15"/>
  <c r="AM56" i="15" s="1"/>
  <c r="AE54" i="18" s="1"/>
  <c r="AE56" i="15"/>
  <c r="AD56" i="15"/>
  <c r="AJ55" i="15"/>
  <c r="AQ55" i="15" s="1"/>
  <c r="AI53" i="18" s="1"/>
  <c r="AI55" i="15"/>
  <c r="AP55" i="15" s="1"/>
  <c r="AH53" i="18" s="1"/>
  <c r="AH55" i="15"/>
  <c r="AO55" i="15" s="1"/>
  <c r="AG53" i="18" s="1"/>
  <c r="AG55" i="15"/>
  <c r="AN55" i="15" s="1"/>
  <c r="AF53" i="18" s="1"/>
  <c r="AF55" i="15"/>
  <c r="AM55" i="15" s="1"/>
  <c r="AE53" i="18" s="1"/>
  <c r="AE55" i="15"/>
  <c r="AD55" i="15"/>
  <c r="AJ54" i="15"/>
  <c r="AQ54" i="15"/>
  <c r="AI52" i="18" s="1"/>
  <c r="AI54" i="15"/>
  <c r="AP54" i="15"/>
  <c r="AH52" i="18" s="1"/>
  <c r="AH54" i="15"/>
  <c r="AO54" i="15"/>
  <c r="AG52" i="18" s="1"/>
  <c r="AG54" i="15"/>
  <c r="AN54" i="15"/>
  <c r="AF52" i="18" s="1"/>
  <c r="AF54" i="15"/>
  <c r="AM54" i="15"/>
  <c r="AE52" i="18" s="1"/>
  <c r="AE54" i="15"/>
  <c r="AD54" i="15"/>
  <c r="AI53" i="15"/>
  <c r="AP53" i="15"/>
  <c r="AH51" i="18" s="1"/>
  <c r="AJ53" i="15"/>
  <c r="AQ53" i="15"/>
  <c r="AI51" i="18" s="1"/>
  <c r="AH53" i="15"/>
  <c r="AO53" i="15"/>
  <c r="AG51" i="18" s="1"/>
  <c r="AG53" i="15"/>
  <c r="AN53" i="15"/>
  <c r="AF51" i="18" s="1"/>
  <c r="AF53" i="15"/>
  <c r="AM53" i="15"/>
  <c r="AE51" i="18" s="1"/>
  <c r="AE53" i="15"/>
  <c r="AD53" i="15"/>
  <c r="AI52" i="15"/>
  <c r="AP52" i="15"/>
  <c r="AH50" i="18" s="1"/>
  <c r="AJ52" i="15"/>
  <c r="AQ52" i="15"/>
  <c r="AI50" i="18" s="1"/>
  <c r="AH52" i="15"/>
  <c r="AO52" i="15"/>
  <c r="AG50" i="18" s="1"/>
  <c r="AG52" i="15"/>
  <c r="AN52" i="15"/>
  <c r="AF50" i="18" s="1"/>
  <c r="AF52" i="15"/>
  <c r="AM52" i="15"/>
  <c r="AE50" i="18" s="1"/>
  <c r="AE52" i="15"/>
  <c r="AD52" i="15"/>
  <c r="AI51" i="15"/>
  <c r="AP51" i="15"/>
  <c r="AH49" i="18" s="1"/>
  <c r="AJ51" i="15"/>
  <c r="AQ51" i="15"/>
  <c r="AI49" i="18" s="1"/>
  <c r="AH51" i="15"/>
  <c r="AO51" i="15"/>
  <c r="AG49" i="18" s="1"/>
  <c r="AG51" i="15"/>
  <c r="AN51" i="15"/>
  <c r="AF49" i="18" s="1"/>
  <c r="AF51" i="15"/>
  <c r="AM51" i="15"/>
  <c r="AE49" i="18" s="1"/>
  <c r="AE51" i="15"/>
  <c r="AD51" i="15"/>
  <c r="AJ50" i="15"/>
  <c r="AQ50" i="15"/>
  <c r="AI48" i="18" s="1"/>
  <c r="AI50" i="15"/>
  <c r="AP50" i="15"/>
  <c r="AH48" i="18" s="1"/>
  <c r="AH50" i="15"/>
  <c r="AO50" i="15"/>
  <c r="AG48" i="18" s="1"/>
  <c r="AG50" i="15"/>
  <c r="AN50" i="15"/>
  <c r="AF48" i="18" s="1"/>
  <c r="AF50" i="15"/>
  <c r="AM50" i="15"/>
  <c r="AE48" i="18" s="1"/>
  <c r="AE50" i="15"/>
  <c r="AD50" i="15"/>
  <c r="AJ49" i="15"/>
  <c r="AQ49" i="15"/>
  <c r="AI47" i="18" s="1"/>
  <c r="AI49" i="15"/>
  <c r="AP49" i="15"/>
  <c r="AH47" i="18" s="1"/>
  <c r="AH49" i="15"/>
  <c r="AO49" i="15"/>
  <c r="AG47" i="18" s="1"/>
  <c r="AG49" i="15"/>
  <c r="AN49" i="15"/>
  <c r="AF47" i="18" s="1"/>
  <c r="AF49" i="15"/>
  <c r="AM49" i="15"/>
  <c r="AE47" i="18" s="1"/>
  <c r="AE49" i="15"/>
  <c r="AD49" i="15"/>
  <c r="AJ48" i="15"/>
  <c r="AQ48" i="15"/>
  <c r="AI46" i="18" s="1"/>
  <c r="AI48" i="15"/>
  <c r="AP48" i="15"/>
  <c r="AH46" i="18" s="1"/>
  <c r="AH48" i="15"/>
  <c r="AO48" i="15"/>
  <c r="AG46" i="18" s="1"/>
  <c r="AG48" i="15"/>
  <c r="AN48" i="15"/>
  <c r="AF46" i="18" s="1"/>
  <c r="AF48" i="15"/>
  <c r="AM48" i="15"/>
  <c r="AE46" i="18" s="1"/>
  <c r="AE48" i="15"/>
  <c r="AD48" i="15"/>
  <c r="AJ47" i="15"/>
  <c r="AQ47" i="15"/>
  <c r="AI45" i="18" s="1"/>
  <c r="AI47" i="15"/>
  <c r="AP47" i="15"/>
  <c r="AH45" i="18" s="1"/>
  <c r="AH47" i="15"/>
  <c r="AO47" i="15"/>
  <c r="AG45" i="18" s="1"/>
  <c r="AG47" i="15"/>
  <c r="AN47" i="15"/>
  <c r="AF45" i="18" s="1"/>
  <c r="AF47" i="15"/>
  <c r="AM47" i="15"/>
  <c r="AE45" i="18" s="1"/>
  <c r="AE47" i="15"/>
  <c r="AD47" i="15"/>
  <c r="AJ46" i="15"/>
  <c r="AQ46" i="15"/>
  <c r="AI44" i="18" s="1"/>
  <c r="AI46" i="15"/>
  <c r="AP46" i="15"/>
  <c r="AH44" i="18" s="1"/>
  <c r="AH46" i="15"/>
  <c r="AO46" i="15"/>
  <c r="AG44" i="18" s="1"/>
  <c r="AG46" i="15"/>
  <c r="AN46" i="15"/>
  <c r="AF44" i="18" s="1"/>
  <c r="AF46" i="15"/>
  <c r="AM46" i="15"/>
  <c r="AE44" i="18" s="1"/>
  <c r="AE46" i="15"/>
  <c r="AD46" i="15"/>
  <c r="AJ45" i="15"/>
  <c r="AQ45" i="15"/>
  <c r="AI43" i="18" s="1"/>
  <c r="AI45" i="15"/>
  <c r="AP45" i="15"/>
  <c r="AH45" i="15"/>
  <c r="AO45" i="15"/>
  <c r="AG43" i="18" s="1"/>
  <c r="AG45" i="15"/>
  <c r="AN45" i="15"/>
  <c r="AF43" i="18" s="1"/>
  <c r="AF45" i="15"/>
  <c r="AM45" i="15"/>
  <c r="AE43" i="18" s="1"/>
  <c r="AE45" i="15"/>
  <c r="AD45" i="15"/>
  <c r="AJ44" i="15"/>
  <c r="AQ44" i="15"/>
  <c r="AI42" i="18" s="1"/>
  <c r="AI44" i="15"/>
  <c r="AP44" i="15"/>
  <c r="AH42" i="18" s="1"/>
  <c r="AH44" i="15"/>
  <c r="AO44" i="15"/>
  <c r="AG42" i="18" s="1"/>
  <c r="AG44" i="15"/>
  <c r="AN44" i="15"/>
  <c r="AF42" i="18" s="1"/>
  <c r="AF44" i="15"/>
  <c r="AM44" i="15"/>
  <c r="AE42" i="18" s="1"/>
  <c r="AE44" i="15"/>
  <c r="AD44" i="15"/>
  <c r="AJ43" i="15"/>
  <c r="AQ43" i="15"/>
  <c r="AI41" i="18" s="1"/>
  <c r="AI43" i="15"/>
  <c r="AP43" i="15"/>
  <c r="AH41" i="18" s="1"/>
  <c r="AH43" i="15"/>
  <c r="AO43" i="15"/>
  <c r="AG41" i="18" s="1"/>
  <c r="AG43" i="15"/>
  <c r="AN43" i="15"/>
  <c r="AF41" i="18" s="1"/>
  <c r="AF43" i="15"/>
  <c r="AM43" i="15"/>
  <c r="AE41" i="18" s="1"/>
  <c r="AE43" i="15"/>
  <c r="AD43" i="15"/>
  <c r="AJ42" i="15"/>
  <c r="AQ42" i="15"/>
  <c r="AI40" i="18" s="1"/>
  <c r="AI42" i="15"/>
  <c r="AP42" i="15"/>
  <c r="AH40" i="18" s="1"/>
  <c r="AH42" i="15"/>
  <c r="AO42" i="15"/>
  <c r="AG40" i="18" s="1"/>
  <c r="AG42" i="15"/>
  <c r="AN42" i="15"/>
  <c r="AF40" i="18" s="1"/>
  <c r="AF42" i="15"/>
  <c r="AM42" i="15"/>
  <c r="AE40" i="18" s="1"/>
  <c r="AE42" i="15"/>
  <c r="AD42" i="15"/>
  <c r="AJ41" i="15"/>
  <c r="AQ41" i="15"/>
  <c r="AI39" i="18" s="1"/>
  <c r="AI41" i="15"/>
  <c r="AP41" i="15"/>
  <c r="AH39" i="18" s="1"/>
  <c r="AH41" i="15"/>
  <c r="AO41" i="15"/>
  <c r="AG39" i="18" s="1"/>
  <c r="AG41" i="15"/>
  <c r="AN41" i="15"/>
  <c r="AF39" i="18" s="1"/>
  <c r="AF41" i="15"/>
  <c r="AM41" i="15"/>
  <c r="AE39" i="18" s="1"/>
  <c r="AE41" i="15"/>
  <c r="AD41" i="15"/>
  <c r="AJ40" i="15"/>
  <c r="AQ40" i="15"/>
  <c r="AI38" i="18" s="1"/>
  <c r="AI40" i="15"/>
  <c r="AP40" i="15"/>
  <c r="AH38" i="18" s="1"/>
  <c r="AH40" i="15"/>
  <c r="AO40" i="15"/>
  <c r="AG38" i="18" s="1"/>
  <c r="AG40" i="15"/>
  <c r="AN40" i="15"/>
  <c r="AF38" i="18" s="1"/>
  <c r="AF40" i="15"/>
  <c r="AM40" i="15"/>
  <c r="AE38" i="18" s="1"/>
  <c r="AE40" i="15"/>
  <c r="AD40" i="15"/>
  <c r="AJ39" i="15"/>
  <c r="AQ39" i="15"/>
  <c r="AI37" i="18" s="1"/>
  <c r="AI39" i="15"/>
  <c r="AP39" i="15"/>
  <c r="AH37" i="18" s="1"/>
  <c r="AH39" i="15"/>
  <c r="AO39" i="15"/>
  <c r="AG37" i="18" s="1"/>
  <c r="AG39" i="15"/>
  <c r="AN39" i="15"/>
  <c r="AF37" i="18" s="1"/>
  <c r="AF39" i="15"/>
  <c r="AM39" i="15"/>
  <c r="AE37" i="18" s="1"/>
  <c r="AE39" i="15"/>
  <c r="AD39" i="15"/>
  <c r="AJ38" i="15"/>
  <c r="AQ38" i="15"/>
  <c r="AI36" i="18" s="1"/>
  <c r="AI38" i="15"/>
  <c r="AP38" i="15"/>
  <c r="AH36" i="18" s="1"/>
  <c r="AH38" i="15"/>
  <c r="AO38" i="15"/>
  <c r="AG36" i="18" s="1"/>
  <c r="AG38" i="15"/>
  <c r="AN38" i="15"/>
  <c r="AF36" i="18" s="1"/>
  <c r="AF38" i="15"/>
  <c r="AM38" i="15"/>
  <c r="AE36" i="18" s="1"/>
  <c r="AE38" i="15"/>
  <c r="AD38" i="15"/>
  <c r="AJ37" i="15"/>
  <c r="AQ37" i="15"/>
  <c r="AI35" i="18" s="1"/>
  <c r="AI37" i="15"/>
  <c r="AP37" i="15"/>
  <c r="AH35" i="18" s="1"/>
  <c r="AH37" i="15"/>
  <c r="AO37" i="15"/>
  <c r="AG35" i="18" s="1"/>
  <c r="AG37" i="15"/>
  <c r="AN37" i="15"/>
  <c r="AF35" i="18" s="1"/>
  <c r="AF37" i="15"/>
  <c r="AM37" i="15"/>
  <c r="AE35" i="18" s="1"/>
  <c r="AE37" i="15"/>
  <c r="AD37" i="15"/>
  <c r="AJ36" i="15"/>
  <c r="AQ36" i="15"/>
  <c r="AI34" i="18" s="1"/>
  <c r="AI36" i="15"/>
  <c r="AP36" i="15"/>
  <c r="AH34" i="18" s="1"/>
  <c r="AH36" i="15"/>
  <c r="AO36" i="15"/>
  <c r="AG34" i="18" s="1"/>
  <c r="AG36" i="15"/>
  <c r="AN36" i="15"/>
  <c r="AF34" i="18" s="1"/>
  <c r="AF36" i="15"/>
  <c r="AM36" i="15"/>
  <c r="AE34" i="18" s="1"/>
  <c r="AE36" i="15"/>
  <c r="AD36" i="15"/>
  <c r="AJ35" i="15"/>
  <c r="AQ35" i="15"/>
  <c r="AI33" i="18" s="1"/>
  <c r="AI35" i="15"/>
  <c r="AP35" i="15"/>
  <c r="AH33" i="18" s="1"/>
  <c r="AH35" i="15"/>
  <c r="AO35" i="15"/>
  <c r="AG33" i="18" s="1"/>
  <c r="AG35" i="15"/>
  <c r="AN35" i="15"/>
  <c r="AF33" i="18" s="1"/>
  <c r="AF35" i="15"/>
  <c r="AM35" i="15"/>
  <c r="AE33" i="18" s="1"/>
  <c r="AE35" i="15"/>
  <c r="AD35" i="15"/>
  <c r="AJ34" i="15"/>
  <c r="AQ34" i="15" s="1"/>
  <c r="AI32" i="18" s="1"/>
  <c r="AI34" i="15"/>
  <c r="AP34" i="15" s="1"/>
  <c r="AH32" i="18" s="1"/>
  <c r="AH34" i="15"/>
  <c r="AO34" i="15"/>
  <c r="AG32" i="18" s="1"/>
  <c r="AG34" i="15"/>
  <c r="AN34" i="15"/>
  <c r="AF32" i="18" s="1"/>
  <c r="AF34" i="15"/>
  <c r="AM34" i="15"/>
  <c r="AE32" i="18" s="1"/>
  <c r="AE34" i="15"/>
  <c r="AD34" i="15"/>
  <c r="AJ33" i="15"/>
  <c r="AQ33" i="15"/>
  <c r="AI31" i="18" s="1"/>
  <c r="AI33" i="15"/>
  <c r="AP33" i="15"/>
  <c r="AH31" i="18" s="1"/>
  <c r="AH33" i="15"/>
  <c r="AO33" i="15"/>
  <c r="AG31" i="18" s="1"/>
  <c r="AG33" i="15"/>
  <c r="AN33" i="15" s="1"/>
  <c r="AF31" i="18" s="1"/>
  <c r="AF33" i="15"/>
  <c r="AM33" i="15" s="1"/>
  <c r="AE31" i="18" s="1"/>
  <c r="AE33" i="15"/>
  <c r="AD33" i="15"/>
  <c r="AJ32" i="15"/>
  <c r="AQ32" i="15"/>
  <c r="AI30" i="18" s="1"/>
  <c r="AI32" i="15"/>
  <c r="AP32" i="15" s="1"/>
  <c r="AH30" i="18" s="1"/>
  <c r="AH32" i="15"/>
  <c r="AO32" i="15"/>
  <c r="AG30" i="18" s="1"/>
  <c r="AG32" i="15"/>
  <c r="AN32" i="15"/>
  <c r="AF30" i="18" s="1"/>
  <c r="AF32" i="15"/>
  <c r="AM32" i="15"/>
  <c r="AE30" i="18" s="1"/>
  <c r="AE32" i="15"/>
  <c r="AL32" i="15" s="1"/>
  <c r="AD30" i="18" s="1"/>
  <c r="AD32" i="15"/>
  <c r="AJ31" i="15"/>
  <c r="AQ31" i="15"/>
  <c r="AI29" i="18" s="1"/>
  <c r="AI31" i="15"/>
  <c r="AP31" i="15"/>
  <c r="AH29" i="18" s="1"/>
  <c r="AH31" i="15"/>
  <c r="AO31" i="15"/>
  <c r="AG29" i="18" s="1"/>
  <c r="AG31" i="15"/>
  <c r="AN31" i="15" s="1"/>
  <c r="AF29" i="18" s="1"/>
  <c r="AF31" i="15"/>
  <c r="AM31" i="15" s="1"/>
  <c r="AE29" i="18" s="1"/>
  <c r="AE31" i="15"/>
  <c r="AD31" i="15"/>
  <c r="AJ30" i="15"/>
  <c r="AQ30" i="15" s="1"/>
  <c r="AI28" i="18" s="1"/>
  <c r="AI30" i="15"/>
  <c r="AP30" i="15" s="1"/>
  <c r="AH28" i="18" s="1"/>
  <c r="AH30" i="15"/>
  <c r="AO30" i="15"/>
  <c r="AG28" i="18" s="1"/>
  <c r="AG30" i="15"/>
  <c r="AN30" i="15"/>
  <c r="AF30" i="15"/>
  <c r="AM30" i="15"/>
  <c r="AE28" i="18" s="1"/>
  <c r="AE30" i="15"/>
  <c r="AD30" i="15"/>
  <c r="AJ25" i="15"/>
  <c r="AQ25" i="15"/>
  <c r="AI23" i="18" s="1"/>
  <c r="AI25" i="15"/>
  <c r="AP25" i="15" s="1"/>
  <c r="AH23" i="18" s="1"/>
  <c r="AH25" i="15"/>
  <c r="AO25" i="15" s="1"/>
  <c r="AG23" i="18"/>
  <c r="AG25" i="15"/>
  <c r="AN25" i="15"/>
  <c r="AF23" i="18" s="1"/>
  <c r="AF25" i="15"/>
  <c r="AM25" i="15" s="1"/>
  <c r="AE23" i="18" s="1"/>
  <c r="AE25" i="15"/>
  <c r="AD25" i="15"/>
  <c r="AJ24" i="15"/>
  <c r="AQ24" i="15"/>
  <c r="AI22" i="18" s="1"/>
  <c r="AI24" i="15"/>
  <c r="AP24" i="15" s="1"/>
  <c r="AH22" i="18" s="1"/>
  <c r="AH24" i="15"/>
  <c r="AO24" i="15"/>
  <c r="AG22" i="18"/>
  <c r="AG24" i="15"/>
  <c r="AN24" i="15" s="1"/>
  <c r="AF22" i="18" s="1"/>
  <c r="AF24" i="15"/>
  <c r="AM24" i="15"/>
  <c r="AE22" i="18" s="1"/>
  <c r="AE24" i="15"/>
  <c r="AJ23" i="15"/>
  <c r="AQ23" i="15"/>
  <c r="AI21" i="18"/>
  <c r="AI23" i="15"/>
  <c r="AP23" i="15"/>
  <c r="AH21" i="18" s="1"/>
  <c r="AH23" i="15"/>
  <c r="AO23" i="15"/>
  <c r="AG21" i="18"/>
  <c r="AG23" i="15"/>
  <c r="AN23" i="15"/>
  <c r="AF21" i="18" s="1"/>
  <c r="AF23" i="15"/>
  <c r="AM23" i="15" s="1"/>
  <c r="AE21" i="18" s="1"/>
  <c r="AE23" i="15"/>
  <c r="AL23" i="15" s="1"/>
  <c r="AD21" i="18" s="1"/>
  <c r="AD23" i="15"/>
  <c r="AJ22" i="15"/>
  <c r="AQ22" i="15"/>
  <c r="AI20" i="18"/>
  <c r="AI22" i="15"/>
  <c r="AP22" i="15"/>
  <c r="AH20" i="18" s="1"/>
  <c r="AH22" i="15"/>
  <c r="AO22" i="15"/>
  <c r="AG20" i="18" s="1"/>
  <c r="AG22" i="15"/>
  <c r="AN22" i="15"/>
  <c r="AF20" i="18"/>
  <c r="AF22" i="15"/>
  <c r="AM22" i="15" s="1"/>
  <c r="AE20" i="18"/>
  <c r="AE22" i="15"/>
  <c r="AD22" i="15"/>
  <c r="AJ21" i="15"/>
  <c r="AQ21" i="15"/>
  <c r="AI21" i="15"/>
  <c r="AP21" i="15" s="1"/>
  <c r="AH21" i="15"/>
  <c r="AO21" i="15" s="1"/>
  <c r="AG21" i="15"/>
  <c r="AN21" i="15"/>
  <c r="AF21" i="15"/>
  <c r="AM21" i="15" s="1"/>
  <c r="AE21" i="15"/>
  <c r="AD21" i="15"/>
  <c r="AJ20" i="15"/>
  <c r="AQ20" i="15"/>
  <c r="AI19" i="18"/>
  <c r="AI20" i="15"/>
  <c r="AP20" i="15" s="1"/>
  <c r="AH19" i="18" s="1"/>
  <c r="AH20" i="15"/>
  <c r="AO20" i="15"/>
  <c r="AG19" i="18" s="1"/>
  <c r="AG20" i="15"/>
  <c r="AN20" i="15"/>
  <c r="AF19" i="18"/>
  <c r="AF20" i="15"/>
  <c r="AM20" i="15"/>
  <c r="AE19" i="18" s="1"/>
  <c r="AE20" i="15"/>
  <c r="AD20" i="15"/>
  <c r="AJ19" i="15"/>
  <c r="AQ19" i="15"/>
  <c r="AI18" i="18"/>
  <c r="AI19" i="15"/>
  <c r="AP19" i="15"/>
  <c r="AH18" i="18" s="1"/>
  <c r="AH19" i="15"/>
  <c r="AO19" i="15" s="1"/>
  <c r="AG18" i="18" s="1"/>
  <c r="AG19" i="15"/>
  <c r="AN19" i="15"/>
  <c r="AF18" i="18" s="1"/>
  <c r="AF19" i="15"/>
  <c r="AM19" i="15" s="1"/>
  <c r="AE18" i="18" s="1"/>
  <c r="AE19" i="15"/>
  <c r="AD19" i="15"/>
  <c r="AJ18" i="15"/>
  <c r="AQ18" i="15"/>
  <c r="AI17" i="18" s="1"/>
  <c r="AI18" i="15"/>
  <c r="AP18" i="15" s="1"/>
  <c r="AH17" i="18" s="1"/>
  <c r="AH18" i="15"/>
  <c r="AO18" i="15"/>
  <c r="AG17" i="18"/>
  <c r="AG18" i="15"/>
  <c r="AN18" i="15" s="1"/>
  <c r="AF17" i="18" s="1"/>
  <c r="AF18" i="15"/>
  <c r="AM18" i="15"/>
  <c r="AE17" i="18" s="1"/>
  <c r="AE18" i="15"/>
  <c r="AD18" i="15"/>
  <c r="AJ17" i="15"/>
  <c r="AQ17" i="15" s="1"/>
  <c r="AI16" i="18" s="1"/>
  <c r="AI17" i="15"/>
  <c r="AP17" i="15"/>
  <c r="AH16" i="18" s="1"/>
  <c r="AH17" i="15"/>
  <c r="AO17" i="15"/>
  <c r="AG16" i="18"/>
  <c r="AG17" i="15"/>
  <c r="AN17" i="15"/>
  <c r="AF16" i="18" s="1"/>
  <c r="AF17" i="15"/>
  <c r="AM17" i="15" s="1"/>
  <c r="AE16" i="18" s="1"/>
  <c r="AE17" i="15"/>
  <c r="AD17" i="15"/>
  <c r="AJ16" i="15"/>
  <c r="AQ16" i="15"/>
  <c r="AI15" i="18" s="1"/>
  <c r="AI16" i="15"/>
  <c r="AP16" i="15" s="1"/>
  <c r="AH15" i="18" s="1"/>
  <c r="AH16" i="15"/>
  <c r="AO16" i="15"/>
  <c r="AG15" i="18" s="1"/>
  <c r="AG16" i="15"/>
  <c r="AN16" i="15" s="1"/>
  <c r="AF15" i="18" s="1"/>
  <c r="AF16" i="15"/>
  <c r="AM16" i="15"/>
  <c r="AE15" i="18"/>
  <c r="AE16" i="15"/>
  <c r="AD16" i="15"/>
  <c r="AJ15" i="15"/>
  <c r="AQ15" i="15" s="1"/>
  <c r="AI14" i="18" s="1"/>
  <c r="AI15" i="15"/>
  <c r="AP15" i="15"/>
  <c r="AH14" i="18"/>
  <c r="AH15" i="15"/>
  <c r="AO15" i="15" s="1"/>
  <c r="AG14" i="18" s="1"/>
  <c r="AG15" i="15"/>
  <c r="AN15" i="15"/>
  <c r="AF14" i="18" s="1"/>
  <c r="AF15" i="15"/>
  <c r="AM15" i="15"/>
  <c r="AE14" i="18"/>
  <c r="AE15" i="15"/>
  <c r="AD15" i="15"/>
  <c r="AK15" i="15" s="1"/>
  <c r="AC14" i="18" s="1"/>
  <c r="AJ14" i="15"/>
  <c r="AQ14" i="15"/>
  <c r="AI13" i="18" s="1"/>
  <c r="AI14" i="15"/>
  <c r="AP14" i="15"/>
  <c r="AH13" i="18"/>
  <c r="AH14" i="15"/>
  <c r="AO14" i="15"/>
  <c r="AG13" i="18" s="1"/>
  <c r="AG14" i="15"/>
  <c r="AN14" i="15" s="1"/>
  <c r="AF13" i="18" s="1"/>
  <c r="AF14" i="15"/>
  <c r="AM14" i="15"/>
  <c r="AE13" i="18" s="1"/>
  <c r="AE14" i="15"/>
  <c r="AD14" i="15"/>
  <c r="AJ13" i="15"/>
  <c r="AQ13" i="15" s="1"/>
  <c r="AI12" i="18" s="1"/>
  <c r="AI13" i="15"/>
  <c r="AP13" i="15"/>
  <c r="AH12" i="18" s="1"/>
  <c r="AH13" i="15"/>
  <c r="AO13" i="15" s="1"/>
  <c r="AG12" i="18" s="1"/>
  <c r="AG13" i="15"/>
  <c r="AN13" i="15"/>
  <c r="AF12" i="18"/>
  <c r="AF13" i="15"/>
  <c r="AM13" i="15" s="1"/>
  <c r="AE12" i="18" s="1"/>
  <c r="AE13" i="15"/>
  <c r="AD13" i="15"/>
  <c r="AJ12" i="15"/>
  <c r="AQ12" i="15"/>
  <c r="AI11" i="18"/>
  <c r="AI12" i="15"/>
  <c r="AP12" i="15" s="1"/>
  <c r="AH11" i="18" s="1"/>
  <c r="AH12" i="15"/>
  <c r="AO12" i="15"/>
  <c r="AG11" i="18" s="1"/>
  <c r="AG12" i="15"/>
  <c r="AN12" i="15"/>
  <c r="AF11" i="18"/>
  <c r="AF12" i="15"/>
  <c r="AM12" i="15"/>
  <c r="AE11" i="18" s="1"/>
  <c r="AE12" i="15"/>
  <c r="AD12" i="15"/>
  <c r="AJ11" i="15"/>
  <c r="AQ11" i="15"/>
  <c r="AI10" i="18"/>
  <c r="AI11" i="15"/>
  <c r="AP11" i="15"/>
  <c r="AH10" i="18" s="1"/>
  <c r="AH11" i="15"/>
  <c r="AO11" i="15" s="1"/>
  <c r="AG10" i="18" s="1"/>
  <c r="AG11" i="15"/>
  <c r="AN11" i="15"/>
  <c r="AF10" i="18" s="1"/>
  <c r="AF11" i="15"/>
  <c r="AM11" i="15" s="1"/>
  <c r="AE10" i="18" s="1"/>
  <c r="AE11" i="15"/>
  <c r="AJ10" i="15"/>
  <c r="AQ10" i="15"/>
  <c r="AI9" i="18"/>
  <c r="AI10" i="15"/>
  <c r="AP10" i="15"/>
  <c r="AH9" i="18" s="1"/>
  <c r="AH10" i="15"/>
  <c r="AO10" i="15" s="1"/>
  <c r="AG9" i="18" s="1"/>
  <c r="AG10" i="15"/>
  <c r="AN10" i="15"/>
  <c r="AF9" i="18" s="1"/>
  <c r="AF10" i="15"/>
  <c r="AM10" i="15" s="1"/>
  <c r="AE9" i="18" s="1"/>
  <c r="AE10" i="15"/>
  <c r="AJ9" i="15"/>
  <c r="AQ9" i="15"/>
  <c r="AI8" i="18"/>
  <c r="AI9" i="15"/>
  <c r="AP9" i="15"/>
  <c r="AH8" i="18" s="1"/>
  <c r="AH9" i="15"/>
  <c r="AO9" i="15" s="1"/>
  <c r="AG8" i="18" s="1"/>
  <c r="AG9" i="15"/>
  <c r="AN9" i="15"/>
  <c r="AF8" i="18" s="1"/>
  <c r="AF9" i="15"/>
  <c r="AM9" i="15" s="1"/>
  <c r="AE8" i="18" s="1"/>
  <c r="AE9" i="15"/>
  <c r="AD9" i="15"/>
  <c r="AK9" i="15" s="1"/>
  <c r="AC8" i="18" s="1"/>
  <c r="AJ8" i="15"/>
  <c r="AQ8" i="15"/>
  <c r="AI7" i="18" s="1"/>
  <c r="AI8" i="15"/>
  <c r="AP8" i="15" s="1"/>
  <c r="AH7" i="18" s="1"/>
  <c r="AH8" i="15"/>
  <c r="AO8" i="15"/>
  <c r="AG7" i="18" s="1"/>
  <c r="AG8" i="15"/>
  <c r="AN8" i="15" s="1"/>
  <c r="AF7" i="18" s="1"/>
  <c r="AF8" i="15"/>
  <c r="AM8" i="15" s="1"/>
  <c r="AE7" i="18" s="1"/>
  <c r="AE8" i="15"/>
  <c r="AD8" i="15"/>
  <c r="AJ7" i="15"/>
  <c r="AQ7" i="15" s="1"/>
  <c r="AI6" i="18" s="1"/>
  <c r="AI7" i="15"/>
  <c r="AP7" i="15"/>
  <c r="AH6" i="18" s="1"/>
  <c r="AH7" i="15"/>
  <c r="AO7" i="15" s="1"/>
  <c r="AG6" i="18" s="1"/>
  <c r="AG7" i="15"/>
  <c r="AN7" i="15" s="1"/>
  <c r="AF6" i="18" s="1"/>
  <c r="AF7" i="15"/>
  <c r="AM7" i="15" s="1"/>
  <c r="AE6" i="18" s="1"/>
  <c r="AE7" i="15"/>
  <c r="AD7" i="15"/>
  <c r="AK7" i="15" s="1"/>
  <c r="AC6" i="18" s="1"/>
  <c r="AJ6" i="15"/>
  <c r="AQ6" i="15" s="1"/>
  <c r="AI5" i="18" s="1"/>
  <c r="AI6" i="15"/>
  <c r="AP6" i="15" s="1"/>
  <c r="AH5" i="18" s="1"/>
  <c r="AH6" i="15"/>
  <c r="AO6" i="15"/>
  <c r="AG5" i="18" s="1"/>
  <c r="AG6" i="15"/>
  <c r="AN6" i="15"/>
  <c r="AF5" i="18"/>
  <c r="AF6" i="15"/>
  <c r="AM6" i="15"/>
  <c r="AE5" i="18" s="1"/>
  <c r="AE6" i="15"/>
  <c r="AD6" i="15"/>
  <c r="AK6" i="15" s="1"/>
  <c r="AC5" i="18" s="1"/>
  <c r="AJ5" i="15"/>
  <c r="AQ5" i="15"/>
  <c r="AI4" i="18"/>
  <c r="AI5" i="15"/>
  <c r="AP5" i="15"/>
  <c r="AH4" i="18" s="1"/>
  <c r="AH5" i="15"/>
  <c r="AO5" i="15" s="1"/>
  <c r="AG4" i="18" s="1"/>
  <c r="AG5" i="15"/>
  <c r="AN5" i="15"/>
  <c r="AF4" i="18" s="1"/>
  <c r="AF5" i="15"/>
  <c r="AM5" i="15" s="1"/>
  <c r="AE4" i="18" s="1"/>
  <c r="AE5" i="15"/>
  <c r="AD5" i="15"/>
  <c r="AL4" i="15"/>
  <c r="AL40" i="15" s="1"/>
  <c r="AD38" i="18" s="1"/>
  <c r="AK4" i="15"/>
  <c r="AK8" i="15" s="1"/>
  <c r="AC7" i="18" s="1"/>
  <c r="AD4" i="15"/>
  <c r="AL43" i="15"/>
  <c r="AD41" i="18" s="1"/>
  <c r="AK16" i="15"/>
  <c r="AC15" i="18" s="1"/>
  <c r="AL17" i="15"/>
  <c r="AD16" i="18" s="1"/>
  <c r="AK24" i="15"/>
  <c r="AC22" i="18" s="1"/>
  <c r="AL25" i="15"/>
  <c r="AD23" i="18" s="1"/>
  <c r="AL35" i="15"/>
  <c r="AD33" i="18" s="1"/>
  <c r="AK51" i="15"/>
  <c r="AC49" i="18" s="1"/>
  <c r="AK38" i="15"/>
  <c r="AC36" i="18" s="1"/>
  <c r="AL42" i="15"/>
  <c r="AD40" i="18" s="1"/>
  <c r="AL11" i="15"/>
  <c r="AD10" i="18"/>
  <c r="AL19" i="15"/>
  <c r="AD18" i="18"/>
  <c r="AK5" i="15"/>
  <c r="AC4" i="18" s="1"/>
  <c r="AL6" i="15"/>
  <c r="AD5" i="18" s="1"/>
  <c r="AK17" i="15"/>
  <c r="AC16" i="18" s="1"/>
  <c r="AK44" i="15"/>
  <c r="AC42" i="18" s="1"/>
  <c r="AL8" i="15"/>
  <c r="AD7" i="18" s="1"/>
  <c r="AL10" i="15"/>
  <c r="AD9" i="18" s="1"/>
  <c r="AL12" i="15"/>
  <c r="AD11" i="18" s="1"/>
  <c r="AL16" i="15"/>
  <c r="AD15" i="18" s="1"/>
  <c r="AL18" i="15"/>
  <c r="AD17" i="18" s="1"/>
  <c r="AL20" i="15"/>
  <c r="AD19" i="18" s="1"/>
  <c r="AL24" i="15"/>
  <c r="AD22" i="18" s="1"/>
  <c r="AL30" i="15"/>
  <c r="AD28" i="18" s="1"/>
  <c r="AL34" i="15"/>
  <c r="AD32" i="18" s="1"/>
  <c r="AL41" i="15"/>
  <c r="AD39" i="18" s="1"/>
  <c r="AK45" i="15"/>
  <c r="AC43" i="18" s="1"/>
  <c r="AK70" i="15"/>
  <c r="AK78" i="15"/>
  <c r="AL79" i="15"/>
  <c r="AL75" i="15"/>
  <c r="AL73" i="15"/>
  <c r="AL71" i="15"/>
  <c r="AL67" i="15"/>
  <c r="AL63" i="15"/>
  <c r="AL57" i="15"/>
  <c r="AD55" i="18" s="1"/>
  <c r="AL55" i="15"/>
  <c r="AD53" i="18" s="1"/>
  <c r="AL51" i="15"/>
  <c r="AD49" i="18" s="1"/>
  <c r="AL47" i="15"/>
  <c r="AL66" i="15"/>
  <c r="AL64" i="15"/>
  <c r="AL62" i="15"/>
  <c r="AL58" i="15"/>
  <c r="AD56" i="18" s="1"/>
  <c r="AL54" i="15"/>
  <c r="AD52" i="18" s="1"/>
  <c r="AL50" i="15"/>
  <c r="AD48" i="18" s="1"/>
  <c r="AL48" i="15"/>
  <c r="AD46" i="18" s="1"/>
  <c r="AL46" i="15"/>
  <c r="AD44" i="18" s="1"/>
  <c r="AK62" i="15"/>
  <c r="AL70" i="15"/>
  <c r="AL74" i="15"/>
  <c r="AL78" i="15"/>
  <c r="AL80" i="15"/>
  <c r="L8" i="9"/>
  <c r="L9" i="9"/>
  <c r="L18" i="9"/>
  <c r="L20" i="9"/>
  <c r="L22" i="9"/>
  <c r="L24" i="9"/>
  <c r="L26" i="9"/>
  <c r="L27" i="9"/>
  <c r="L28" i="9"/>
  <c r="L37" i="9"/>
  <c r="L39" i="9"/>
  <c r="L41" i="9"/>
  <c r="L45" i="9"/>
  <c r="L47" i="9"/>
  <c r="L49" i="9"/>
  <c r="L50" i="9"/>
  <c r="L51" i="9"/>
  <c r="L53" i="9"/>
  <c r="L54" i="9"/>
  <c r="L55" i="9"/>
  <c r="L57" i="9"/>
  <c r="L58" i="9"/>
  <c r="L59" i="9"/>
  <c r="L61" i="9"/>
  <c r="L62" i="9"/>
  <c r="L63" i="9"/>
  <c r="L7" i="9"/>
  <c r="G48" i="9"/>
  <c r="K38" i="9"/>
  <c r="K46" i="9"/>
  <c r="K54" i="9"/>
  <c r="J25" i="9"/>
  <c r="I10" i="9"/>
  <c r="I19" i="9"/>
  <c r="I35" i="9"/>
  <c r="I39" i="9"/>
  <c r="I43" i="9"/>
  <c r="I47" i="9"/>
  <c r="I51" i="9"/>
  <c r="I55" i="9"/>
  <c r="I59" i="9"/>
  <c r="I63" i="9"/>
  <c r="G24" i="9"/>
  <c r="G28" i="9"/>
  <c r="G31" i="9"/>
  <c r="G32" i="9"/>
  <c r="G36" i="9"/>
  <c r="G39" i="9"/>
  <c r="G44" i="9"/>
  <c r="G51" i="9"/>
  <c r="G52" i="9"/>
  <c r="G55" i="9"/>
  <c r="G56" i="9"/>
  <c r="G59" i="9"/>
  <c r="G60" i="9"/>
  <c r="G63" i="9"/>
  <c r="J16" i="9"/>
  <c r="J17" i="9"/>
  <c r="J32" i="9"/>
  <c r="J37" i="9"/>
  <c r="J41" i="9"/>
  <c r="J44" i="9"/>
  <c r="J45" i="9"/>
  <c r="J48" i="9"/>
  <c r="J49" i="9"/>
  <c r="J52" i="9"/>
  <c r="J53" i="9"/>
  <c r="J56" i="9"/>
  <c r="J57" i="9"/>
  <c r="J60" i="9"/>
  <c r="J61" i="9"/>
  <c r="J64" i="9"/>
  <c r="C66" i="9"/>
  <c r="C67" i="9"/>
  <c r="C68" i="9"/>
  <c r="C69" i="9"/>
  <c r="C70" i="9"/>
  <c r="C65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M17" i="9"/>
  <c r="M21" i="9"/>
  <c r="M25" i="9"/>
  <c r="M27" i="9"/>
  <c r="M28" i="9"/>
  <c r="M29" i="9"/>
  <c r="M31" i="9"/>
  <c r="M33" i="9"/>
  <c r="M35" i="9"/>
  <c r="M37" i="9"/>
  <c r="M39" i="9"/>
  <c r="M41" i="9"/>
  <c r="M43" i="9"/>
  <c r="M45" i="9"/>
  <c r="F6" i="9"/>
  <c r="M6" i="9"/>
  <c r="L6" i="9"/>
  <c r="C17" i="12"/>
  <c r="C16" i="12"/>
  <c r="C15" i="12"/>
  <c r="C14" i="12"/>
  <c r="C13" i="12"/>
  <c r="C12" i="12"/>
  <c r="C11" i="12"/>
  <c r="C10" i="12"/>
  <c r="C9" i="12"/>
  <c r="C8" i="12"/>
  <c r="C7" i="12"/>
  <c r="C6" i="12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7" i="9"/>
  <c r="L64" i="9"/>
  <c r="M64" i="9"/>
  <c r="L11" i="9"/>
  <c r="L12" i="9"/>
  <c r="L13" i="9"/>
  <c r="L16" i="9"/>
  <c r="L21" i="9"/>
  <c r="L29" i="9"/>
  <c r="L32" i="9"/>
  <c r="L36" i="9"/>
  <c r="L40" i="9"/>
  <c r="L44" i="9"/>
  <c r="L48" i="9"/>
  <c r="M49" i="9"/>
  <c r="M50" i="9"/>
  <c r="L52" i="9"/>
  <c r="M52" i="9"/>
  <c r="M53" i="9"/>
  <c r="M54" i="9"/>
  <c r="L56" i="9"/>
  <c r="M59" i="9"/>
  <c r="L60" i="9"/>
  <c r="M60" i="9"/>
  <c r="F10" i="12"/>
  <c r="M26" i="9"/>
  <c r="M23" i="9"/>
  <c r="M22" i="9"/>
  <c r="J21" i="9"/>
  <c r="M19" i="9"/>
  <c r="M18" i="9"/>
  <c r="K62" i="9"/>
  <c r="M61" i="9"/>
  <c r="M14" i="9"/>
  <c r="M58" i="9"/>
  <c r="K58" i="9"/>
  <c r="M57" i="9"/>
  <c r="K50" i="9"/>
  <c r="M11" i="9"/>
  <c r="K11" i="9"/>
  <c r="J11" i="9"/>
  <c r="I11" i="9"/>
  <c r="G40" i="9"/>
  <c r="M46" i="9"/>
  <c r="M42" i="9"/>
  <c r="K42" i="9"/>
  <c r="M38" i="9"/>
  <c r="M34" i="9"/>
  <c r="K34" i="9"/>
  <c r="J33" i="9"/>
  <c r="I31" i="9"/>
  <c r="M30" i="9"/>
  <c r="J29" i="9"/>
  <c r="I27" i="9"/>
  <c r="H11" i="9"/>
  <c r="M9" i="9"/>
  <c r="G64" i="9"/>
  <c r="G11" i="9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D5" i="7"/>
  <c r="AB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D6" i="7"/>
  <c r="AB6" i="7" s="1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D7" i="7"/>
  <c r="AB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D8" i="7"/>
  <c r="AB8" i="7" s="1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D9" i="7"/>
  <c r="AB9" i="7" s="1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D10" i="7"/>
  <c r="AB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D11" i="7"/>
  <c r="AB11" i="7" s="1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D13" i="7"/>
  <c r="AB13" i="7" s="1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B45" i="7"/>
  <c r="B44" i="7"/>
  <c r="B43" i="7"/>
  <c r="B42" i="7"/>
  <c r="B41" i="7"/>
  <c r="B40" i="7"/>
  <c r="B39" i="7"/>
  <c r="B38" i="7"/>
  <c r="B37" i="7"/>
  <c r="B36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C6" i="9"/>
  <c r="U45" i="7"/>
  <c r="T45" i="7"/>
  <c r="S45" i="7"/>
  <c r="Z45" i="7"/>
  <c r="AA45" i="7"/>
  <c r="R45" i="7"/>
  <c r="Y45" i="7"/>
  <c r="X45" i="7"/>
  <c r="W45" i="7"/>
  <c r="Q45" i="7"/>
  <c r="P45" i="7"/>
  <c r="N45" i="7"/>
  <c r="M45" i="7"/>
  <c r="L45" i="7"/>
  <c r="K45" i="7"/>
  <c r="J45" i="7"/>
  <c r="H45" i="7"/>
  <c r="G45" i="7"/>
  <c r="V45" i="7"/>
  <c r="I45" i="7"/>
  <c r="F45" i="7"/>
  <c r="O45" i="7"/>
  <c r="E45" i="7"/>
  <c r="D45" i="7"/>
  <c r="U44" i="7"/>
  <c r="T44" i="7"/>
  <c r="S44" i="7"/>
  <c r="Z44" i="7"/>
  <c r="AA44" i="7"/>
  <c r="R44" i="7"/>
  <c r="Y44" i="7"/>
  <c r="X44" i="7"/>
  <c r="W44" i="7"/>
  <c r="Q44" i="7"/>
  <c r="P44" i="7"/>
  <c r="N44" i="7"/>
  <c r="M44" i="7"/>
  <c r="L44" i="7"/>
  <c r="K44" i="7"/>
  <c r="J44" i="7"/>
  <c r="H44" i="7"/>
  <c r="G44" i="7"/>
  <c r="V44" i="7"/>
  <c r="I44" i="7"/>
  <c r="F44" i="7"/>
  <c r="O44" i="7"/>
  <c r="E44" i="7"/>
  <c r="D44" i="7"/>
  <c r="U43" i="7"/>
  <c r="T43" i="7"/>
  <c r="S43" i="7"/>
  <c r="Z43" i="7"/>
  <c r="AA43" i="7"/>
  <c r="R43" i="7"/>
  <c r="Y43" i="7"/>
  <c r="X43" i="7"/>
  <c r="W43" i="7"/>
  <c r="Q43" i="7"/>
  <c r="P43" i="7"/>
  <c r="N43" i="7"/>
  <c r="M43" i="7"/>
  <c r="L43" i="7"/>
  <c r="K43" i="7"/>
  <c r="J43" i="7"/>
  <c r="H43" i="7"/>
  <c r="G43" i="7"/>
  <c r="V43" i="7"/>
  <c r="I43" i="7"/>
  <c r="F43" i="7"/>
  <c r="O43" i="7"/>
  <c r="E43" i="7"/>
  <c r="D43" i="7"/>
  <c r="AB43" i="7"/>
  <c r="U42" i="7"/>
  <c r="T42" i="7"/>
  <c r="S42" i="7"/>
  <c r="Z42" i="7"/>
  <c r="AA42" i="7"/>
  <c r="R42" i="7"/>
  <c r="Y42" i="7"/>
  <c r="X42" i="7"/>
  <c r="W42" i="7"/>
  <c r="Q42" i="7"/>
  <c r="P42" i="7"/>
  <c r="N42" i="7"/>
  <c r="M42" i="7"/>
  <c r="L42" i="7"/>
  <c r="K42" i="7"/>
  <c r="J42" i="7"/>
  <c r="H42" i="7"/>
  <c r="G42" i="7"/>
  <c r="V42" i="7"/>
  <c r="I42" i="7"/>
  <c r="F42" i="7"/>
  <c r="O42" i="7"/>
  <c r="E42" i="7"/>
  <c r="D42" i="7"/>
  <c r="AB42" i="7"/>
  <c r="U41" i="7"/>
  <c r="T41" i="7"/>
  <c r="S41" i="7"/>
  <c r="Z41" i="7"/>
  <c r="AA41" i="7"/>
  <c r="R41" i="7"/>
  <c r="Y41" i="7"/>
  <c r="X41" i="7"/>
  <c r="W41" i="7"/>
  <c r="Q41" i="7"/>
  <c r="P41" i="7"/>
  <c r="N41" i="7"/>
  <c r="M41" i="7"/>
  <c r="L41" i="7"/>
  <c r="K41" i="7"/>
  <c r="J41" i="7"/>
  <c r="H41" i="7"/>
  <c r="G41" i="7"/>
  <c r="V41" i="7"/>
  <c r="I41" i="7"/>
  <c r="F41" i="7"/>
  <c r="O41" i="7"/>
  <c r="E41" i="7"/>
  <c r="D41" i="7"/>
  <c r="U40" i="7"/>
  <c r="T40" i="7"/>
  <c r="S40" i="7"/>
  <c r="Z40" i="7"/>
  <c r="AA40" i="7"/>
  <c r="R40" i="7"/>
  <c r="Y40" i="7"/>
  <c r="X40" i="7"/>
  <c r="W40" i="7"/>
  <c r="Q40" i="7"/>
  <c r="P40" i="7"/>
  <c r="N40" i="7"/>
  <c r="M40" i="7"/>
  <c r="L40" i="7"/>
  <c r="K40" i="7"/>
  <c r="J40" i="7"/>
  <c r="H40" i="7"/>
  <c r="G40" i="7"/>
  <c r="V40" i="7"/>
  <c r="I40" i="7"/>
  <c r="F40" i="7"/>
  <c r="O40" i="7"/>
  <c r="E40" i="7"/>
  <c r="D40" i="7"/>
  <c r="AB40" i="7" s="1"/>
  <c r="U39" i="7"/>
  <c r="T39" i="7"/>
  <c r="S39" i="7"/>
  <c r="Z39" i="7"/>
  <c r="AA39" i="7"/>
  <c r="R39" i="7"/>
  <c r="Y39" i="7"/>
  <c r="X39" i="7"/>
  <c r="W39" i="7"/>
  <c r="Q39" i="7"/>
  <c r="P39" i="7"/>
  <c r="N39" i="7"/>
  <c r="M39" i="7"/>
  <c r="L39" i="7"/>
  <c r="K39" i="7"/>
  <c r="J39" i="7"/>
  <c r="H39" i="7"/>
  <c r="G39" i="7"/>
  <c r="V39" i="7"/>
  <c r="I39" i="7"/>
  <c r="F39" i="7"/>
  <c r="O39" i="7"/>
  <c r="E39" i="7"/>
  <c r="D39" i="7"/>
  <c r="AB39" i="7" s="1"/>
  <c r="U38" i="7"/>
  <c r="T38" i="7"/>
  <c r="S38" i="7"/>
  <c r="Z38" i="7"/>
  <c r="AA38" i="7"/>
  <c r="R38" i="7"/>
  <c r="Y38" i="7"/>
  <c r="X38" i="7"/>
  <c r="W38" i="7"/>
  <c r="Q38" i="7"/>
  <c r="P38" i="7"/>
  <c r="N38" i="7"/>
  <c r="M38" i="7"/>
  <c r="L38" i="7"/>
  <c r="K38" i="7"/>
  <c r="J38" i="7"/>
  <c r="H38" i="7"/>
  <c r="G38" i="7"/>
  <c r="V38" i="7"/>
  <c r="I38" i="7"/>
  <c r="F38" i="7"/>
  <c r="O38" i="7"/>
  <c r="E38" i="7"/>
  <c r="D38" i="7"/>
  <c r="AB38" i="7"/>
  <c r="U37" i="7"/>
  <c r="T37" i="7"/>
  <c r="S37" i="7"/>
  <c r="Z37" i="7"/>
  <c r="AA37" i="7"/>
  <c r="R37" i="7"/>
  <c r="Y37" i="7"/>
  <c r="X37" i="7"/>
  <c r="W37" i="7"/>
  <c r="Q37" i="7"/>
  <c r="P37" i="7"/>
  <c r="N37" i="7"/>
  <c r="M37" i="7"/>
  <c r="L37" i="7"/>
  <c r="K37" i="7"/>
  <c r="J37" i="7"/>
  <c r="H37" i="7"/>
  <c r="G37" i="7"/>
  <c r="V37" i="7"/>
  <c r="I37" i="7"/>
  <c r="F37" i="7"/>
  <c r="O37" i="7"/>
  <c r="E37" i="7"/>
  <c r="D37" i="7"/>
  <c r="AB37" i="7" s="1"/>
  <c r="U36" i="7"/>
  <c r="T36" i="7"/>
  <c r="S36" i="7"/>
  <c r="Z36" i="7"/>
  <c r="AA36" i="7"/>
  <c r="R36" i="7"/>
  <c r="Y36" i="7"/>
  <c r="X36" i="7"/>
  <c r="W36" i="7"/>
  <c r="Q36" i="7"/>
  <c r="P36" i="7"/>
  <c r="N36" i="7"/>
  <c r="M36" i="7"/>
  <c r="L36" i="7"/>
  <c r="K36" i="7"/>
  <c r="J36" i="7"/>
  <c r="H36" i="7"/>
  <c r="G36" i="7"/>
  <c r="V36" i="7"/>
  <c r="I36" i="7"/>
  <c r="F36" i="7"/>
  <c r="O36" i="7"/>
  <c r="E36" i="7"/>
  <c r="D36" i="7"/>
  <c r="AB36" i="7" s="1"/>
  <c r="U35" i="7"/>
  <c r="T35" i="7"/>
  <c r="S35" i="7"/>
  <c r="Z35" i="7"/>
  <c r="AA35" i="7"/>
  <c r="R35" i="7"/>
  <c r="Y35" i="7"/>
  <c r="X35" i="7"/>
  <c r="W35" i="7"/>
  <c r="Q35" i="7"/>
  <c r="P35" i="7"/>
  <c r="N35" i="7"/>
  <c r="M35" i="7"/>
  <c r="L35" i="7"/>
  <c r="K35" i="7"/>
  <c r="J35" i="7"/>
  <c r="H35" i="7"/>
  <c r="G35" i="7"/>
  <c r="V35" i="7"/>
  <c r="I35" i="7"/>
  <c r="F35" i="7"/>
  <c r="O35" i="7"/>
  <c r="E35" i="7"/>
  <c r="D35" i="7"/>
  <c r="AB35" i="7" s="1"/>
  <c r="U34" i="7"/>
  <c r="T34" i="7"/>
  <c r="S34" i="7"/>
  <c r="Z34" i="7"/>
  <c r="AA34" i="7"/>
  <c r="R34" i="7"/>
  <c r="Y34" i="7"/>
  <c r="X34" i="7"/>
  <c r="W34" i="7"/>
  <c r="Q34" i="7"/>
  <c r="P34" i="7"/>
  <c r="N34" i="7"/>
  <c r="M34" i="7"/>
  <c r="L34" i="7"/>
  <c r="K34" i="7"/>
  <c r="J34" i="7"/>
  <c r="H34" i="7"/>
  <c r="G34" i="7"/>
  <c r="V34" i="7"/>
  <c r="I34" i="7"/>
  <c r="F34" i="7"/>
  <c r="O34" i="7"/>
  <c r="E34" i="7"/>
  <c r="D34" i="7"/>
  <c r="AB34" i="7" s="1"/>
  <c r="U33" i="7"/>
  <c r="T33" i="7"/>
  <c r="S33" i="7"/>
  <c r="Z33" i="7"/>
  <c r="AA33" i="7"/>
  <c r="R33" i="7"/>
  <c r="Y33" i="7"/>
  <c r="X33" i="7"/>
  <c r="W33" i="7"/>
  <c r="Q33" i="7"/>
  <c r="P33" i="7"/>
  <c r="N33" i="7"/>
  <c r="M33" i="7"/>
  <c r="L33" i="7"/>
  <c r="K33" i="7"/>
  <c r="J33" i="7"/>
  <c r="H33" i="7"/>
  <c r="G33" i="7"/>
  <c r="V33" i="7"/>
  <c r="I33" i="7"/>
  <c r="F33" i="7"/>
  <c r="O33" i="7"/>
  <c r="E33" i="7"/>
  <c r="D33" i="7"/>
  <c r="U32" i="7"/>
  <c r="T32" i="7"/>
  <c r="S32" i="7"/>
  <c r="Z32" i="7"/>
  <c r="AA32" i="7"/>
  <c r="R32" i="7"/>
  <c r="Y32" i="7"/>
  <c r="X32" i="7"/>
  <c r="W32" i="7"/>
  <c r="Q32" i="7"/>
  <c r="P32" i="7"/>
  <c r="N32" i="7"/>
  <c r="M32" i="7"/>
  <c r="L32" i="7"/>
  <c r="K32" i="7"/>
  <c r="J32" i="7"/>
  <c r="H32" i="7"/>
  <c r="G32" i="7"/>
  <c r="V32" i="7"/>
  <c r="I32" i="7"/>
  <c r="F32" i="7"/>
  <c r="O32" i="7"/>
  <c r="E32" i="7"/>
  <c r="D32" i="7"/>
  <c r="U31" i="7"/>
  <c r="T31" i="7"/>
  <c r="S31" i="7"/>
  <c r="Z31" i="7"/>
  <c r="AA31" i="7"/>
  <c r="R31" i="7"/>
  <c r="Y31" i="7"/>
  <c r="X31" i="7"/>
  <c r="W31" i="7"/>
  <c r="Q31" i="7"/>
  <c r="P31" i="7"/>
  <c r="N31" i="7"/>
  <c r="M31" i="7"/>
  <c r="L31" i="7"/>
  <c r="K31" i="7"/>
  <c r="J31" i="7"/>
  <c r="H31" i="7"/>
  <c r="G31" i="7"/>
  <c r="V31" i="7"/>
  <c r="I31" i="7"/>
  <c r="F31" i="7"/>
  <c r="O31" i="7"/>
  <c r="E31" i="7"/>
  <c r="D31" i="7"/>
  <c r="U30" i="7"/>
  <c r="T30" i="7"/>
  <c r="S30" i="7"/>
  <c r="Z30" i="7"/>
  <c r="AA30" i="7"/>
  <c r="R30" i="7"/>
  <c r="Y30" i="7"/>
  <c r="X30" i="7"/>
  <c r="W30" i="7"/>
  <c r="Q30" i="7"/>
  <c r="P30" i="7"/>
  <c r="N30" i="7"/>
  <c r="M30" i="7"/>
  <c r="L30" i="7"/>
  <c r="K30" i="7"/>
  <c r="J30" i="7"/>
  <c r="H30" i="7"/>
  <c r="G30" i="7"/>
  <c r="V30" i="7"/>
  <c r="I30" i="7"/>
  <c r="F30" i="7"/>
  <c r="O30" i="7"/>
  <c r="E30" i="7"/>
  <c r="D30" i="7"/>
  <c r="AB30" i="7"/>
  <c r="U29" i="7"/>
  <c r="T29" i="7"/>
  <c r="S29" i="7"/>
  <c r="Z29" i="7"/>
  <c r="AA29" i="7"/>
  <c r="R29" i="7"/>
  <c r="Y29" i="7"/>
  <c r="X29" i="7"/>
  <c r="W29" i="7"/>
  <c r="Q29" i="7"/>
  <c r="P29" i="7"/>
  <c r="N29" i="7"/>
  <c r="M29" i="7"/>
  <c r="L29" i="7"/>
  <c r="K29" i="7"/>
  <c r="J29" i="7"/>
  <c r="H29" i="7"/>
  <c r="G29" i="7"/>
  <c r="V29" i="7"/>
  <c r="I29" i="7"/>
  <c r="F29" i="7"/>
  <c r="O29" i="7"/>
  <c r="E29" i="7"/>
  <c r="D29" i="7"/>
  <c r="AB29" i="7"/>
  <c r="U28" i="7"/>
  <c r="T28" i="7"/>
  <c r="S28" i="7"/>
  <c r="Z28" i="7"/>
  <c r="AA28" i="7"/>
  <c r="R28" i="7"/>
  <c r="Y28" i="7"/>
  <c r="X28" i="7"/>
  <c r="W28" i="7"/>
  <c r="Q28" i="7"/>
  <c r="P28" i="7"/>
  <c r="N28" i="7"/>
  <c r="M28" i="7"/>
  <c r="L28" i="7"/>
  <c r="K28" i="7"/>
  <c r="J28" i="7"/>
  <c r="H28" i="7"/>
  <c r="G28" i="7"/>
  <c r="V28" i="7"/>
  <c r="I28" i="7"/>
  <c r="F28" i="7"/>
  <c r="O28" i="7"/>
  <c r="E28" i="7"/>
  <c r="D28" i="7"/>
  <c r="AB28" i="7"/>
  <c r="U27" i="7"/>
  <c r="T27" i="7"/>
  <c r="S27" i="7"/>
  <c r="Z27" i="7"/>
  <c r="AA27" i="7"/>
  <c r="R27" i="7"/>
  <c r="Y27" i="7"/>
  <c r="X27" i="7"/>
  <c r="W27" i="7"/>
  <c r="Q27" i="7"/>
  <c r="P27" i="7"/>
  <c r="N27" i="7"/>
  <c r="M27" i="7"/>
  <c r="L27" i="7"/>
  <c r="K27" i="7"/>
  <c r="J27" i="7"/>
  <c r="H27" i="7"/>
  <c r="G27" i="7"/>
  <c r="V27" i="7"/>
  <c r="I27" i="7"/>
  <c r="F27" i="7"/>
  <c r="O27" i="7"/>
  <c r="E27" i="7"/>
  <c r="D27" i="7"/>
  <c r="AB27" i="7" s="1"/>
  <c r="U26" i="7"/>
  <c r="T26" i="7"/>
  <c r="S26" i="7"/>
  <c r="Z26" i="7"/>
  <c r="AA26" i="7"/>
  <c r="R26" i="7"/>
  <c r="Y26" i="7"/>
  <c r="X26" i="7"/>
  <c r="W26" i="7"/>
  <c r="Q26" i="7"/>
  <c r="P26" i="7"/>
  <c r="N26" i="7"/>
  <c r="M26" i="7"/>
  <c r="L26" i="7"/>
  <c r="K26" i="7"/>
  <c r="J26" i="7"/>
  <c r="H26" i="7"/>
  <c r="G26" i="7"/>
  <c r="V26" i="7"/>
  <c r="I26" i="7"/>
  <c r="F26" i="7"/>
  <c r="O26" i="7"/>
  <c r="E26" i="7"/>
  <c r="D26" i="7"/>
  <c r="AB26" i="7" s="1"/>
  <c r="U25" i="7"/>
  <c r="T25" i="7"/>
  <c r="S25" i="7"/>
  <c r="Z25" i="7"/>
  <c r="AA25" i="7"/>
  <c r="R25" i="7"/>
  <c r="Y25" i="7"/>
  <c r="X25" i="7"/>
  <c r="W25" i="7"/>
  <c r="Q25" i="7"/>
  <c r="P25" i="7"/>
  <c r="N25" i="7"/>
  <c r="M25" i="7"/>
  <c r="L25" i="7"/>
  <c r="K25" i="7"/>
  <c r="J25" i="7"/>
  <c r="H25" i="7"/>
  <c r="G25" i="7"/>
  <c r="V25" i="7"/>
  <c r="I25" i="7"/>
  <c r="F25" i="7"/>
  <c r="O25" i="7"/>
  <c r="E25" i="7"/>
  <c r="D25" i="7"/>
  <c r="U24" i="7"/>
  <c r="T24" i="7"/>
  <c r="S24" i="7"/>
  <c r="Z24" i="7"/>
  <c r="AA24" i="7"/>
  <c r="R24" i="7"/>
  <c r="Y24" i="7"/>
  <c r="X24" i="7"/>
  <c r="W24" i="7"/>
  <c r="Q24" i="7"/>
  <c r="P24" i="7"/>
  <c r="N24" i="7"/>
  <c r="M24" i="7"/>
  <c r="L24" i="7"/>
  <c r="K24" i="7"/>
  <c r="J24" i="7"/>
  <c r="H24" i="7"/>
  <c r="G24" i="7"/>
  <c r="V24" i="7"/>
  <c r="I24" i="7"/>
  <c r="F24" i="7"/>
  <c r="O24" i="7"/>
  <c r="E24" i="7"/>
  <c r="D24" i="7"/>
  <c r="AB24" i="7"/>
  <c r="U23" i="7"/>
  <c r="T23" i="7"/>
  <c r="S23" i="7"/>
  <c r="Z23" i="7"/>
  <c r="AA23" i="7"/>
  <c r="R23" i="7"/>
  <c r="Y23" i="7"/>
  <c r="X23" i="7"/>
  <c r="W23" i="7"/>
  <c r="Q23" i="7"/>
  <c r="P23" i="7"/>
  <c r="N23" i="7"/>
  <c r="M23" i="7"/>
  <c r="L23" i="7"/>
  <c r="K23" i="7"/>
  <c r="J23" i="7"/>
  <c r="H23" i="7"/>
  <c r="G23" i="7"/>
  <c r="V23" i="7"/>
  <c r="I23" i="7"/>
  <c r="F23" i="7"/>
  <c r="O23" i="7"/>
  <c r="E23" i="7"/>
  <c r="D23" i="7"/>
  <c r="AB23" i="7" s="1"/>
  <c r="U22" i="7"/>
  <c r="T22" i="7"/>
  <c r="S22" i="7"/>
  <c r="Z22" i="7"/>
  <c r="AA22" i="7"/>
  <c r="R22" i="7"/>
  <c r="Y22" i="7"/>
  <c r="X22" i="7"/>
  <c r="W22" i="7"/>
  <c r="Q22" i="7"/>
  <c r="P22" i="7"/>
  <c r="N22" i="7"/>
  <c r="M22" i="7"/>
  <c r="L22" i="7"/>
  <c r="K22" i="7"/>
  <c r="J22" i="7"/>
  <c r="H22" i="7"/>
  <c r="G22" i="7"/>
  <c r="V22" i="7"/>
  <c r="I22" i="7"/>
  <c r="F22" i="7"/>
  <c r="O22" i="7"/>
  <c r="E22" i="7"/>
  <c r="D22" i="7"/>
  <c r="AB22" i="7" s="1"/>
  <c r="U21" i="7"/>
  <c r="T21" i="7"/>
  <c r="S21" i="7"/>
  <c r="Z21" i="7"/>
  <c r="AA21" i="7"/>
  <c r="R21" i="7"/>
  <c r="Y21" i="7"/>
  <c r="X21" i="7"/>
  <c r="W21" i="7"/>
  <c r="Q21" i="7"/>
  <c r="P21" i="7"/>
  <c r="N21" i="7"/>
  <c r="M21" i="7"/>
  <c r="L21" i="7"/>
  <c r="K21" i="7"/>
  <c r="J21" i="7"/>
  <c r="H21" i="7"/>
  <c r="G21" i="7"/>
  <c r="V21" i="7"/>
  <c r="I21" i="7"/>
  <c r="F21" i="7"/>
  <c r="O21" i="7"/>
  <c r="E21" i="7"/>
  <c r="D21" i="7"/>
  <c r="U20" i="7"/>
  <c r="T20" i="7"/>
  <c r="S20" i="7"/>
  <c r="Z20" i="7"/>
  <c r="AA20" i="7"/>
  <c r="R20" i="7"/>
  <c r="Y20" i="7"/>
  <c r="X20" i="7"/>
  <c r="W20" i="7"/>
  <c r="Q20" i="7"/>
  <c r="P20" i="7"/>
  <c r="N20" i="7"/>
  <c r="M20" i="7"/>
  <c r="L20" i="7"/>
  <c r="K20" i="7"/>
  <c r="J20" i="7"/>
  <c r="H20" i="7"/>
  <c r="G20" i="7"/>
  <c r="V20" i="7"/>
  <c r="I20" i="7"/>
  <c r="F20" i="7"/>
  <c r="O20" i="7"/>
  <c r="E20" i="7"/>
  <c r="D20" i="7"/>
  <c r="U19" i="7"/>
  <c r="T19" i="7"/>
  <c r="S19" i="7"/>
  <c r="Z19" i="7"/>
  <c r="AA19" i="7"/>
  <c r="R19" i="7"/>
  <c r="Y19" i="7"/>
  <c r="X19" i="7"/>
  <c r="W19" i="7"/>
  <c r="Q19" i="7"/>
  <c r="P19" i="7"/>
  <c r="N19" i="7"/>
  <c r="M19" i="7"/>
  <c r="L19" i="7"/>
  <c r="K19" i="7"/>
  <c r="J19" i="7"/>
  <c r="H19" i="7"/>
  <c r="G19" i="7"/>
  <c r="V19" i="7"/>
  <c r="I19" i="7"/>
  <c r="F19" i="7"/>
  <c r="O19" i="7"/>
  <c r="E19" i="7"/>
  <c r="D19" i="7"/>
  <c r="AB19" i="7"/>
  <c r="U18" i="7"/>
  <c r="T18" i="7"/>
  <c r="S18" i="7"/>
  <c r="Z18" i="7"/>
  <c r="AA18" i="7"/>
  <c r="R18" i="7"/>
  <c r="Y18" i="7"/>
  <c r="X18" i="7"/>
  <c r="W18" i="7"/>
  <c r="Q18" i="7"/>
  <c r="P18" i="7"/>
  <c r="N18" i="7"/>
  <c r="M18" i="7"/>
  <c r="L18" i="7"/>
  <c r="K18" i="7"/>
  <c r="J18" i="7"/>
  <c r="H18" i="7"/>
  <c r="G18" i="7"/>
  <c r="V18" i="7"/>
  <c r="I18" i="7"/>
  <c r="F18" i="7"/>
  <c r="O18" i="7"/>
  <c r="E18" i="7"/>
  <c r="D18" i="7"/>
  <c r="AB18" i="7"/>
  <c r="U17" i="7"/>
  <c r="T17" i="7"/>
  <c r="S17" i="7"/>
  <c r="Z17" i="7"/>
  <c r="AA17" i="7"/>
  <c r="R17" i="7"/>
  <c r="Y17" i="7"/>
  <c r="X17" i="7"/>
  <c r="W17" i="7"/>
  <c r="Q17" i="7"/>
  <c r="P17" i="7"/>
  <c r="N17" i="7"/>
  <c r="M17" i="7"/>
  <c r="L17" i="7"/>
  <c r="K17" i="7"/>
  <c r="J17" i="7"/>
  <c r="H17" i="7"/>
  <c r="G17" i="7"/>
  <c r="V17" i="7"/>
  <c r="I17" i="7"/>
  <c r="F17" i="7"/>
  <c r="O17" i="7"/>
  <c r="E17" i="7"/>
  <c r="D17" i="7"/>
  <c r="AB17" i="7"/>
  <c r="U16" i="7"/>
  <c r="T16" i="7"/>
  <c r="S16" i="7"/>
  <c r="Z16" i="7"/>
  <c r="AA16" i="7"/>
  <c r="R16" i="7"/>
  <c r="Y16" i="7"/>
  <c r="X16" i="7"/>
  <c r="W16" i="7"/>
  <c r="Q16" i="7"/>
  <c r="P16" i="7"/>
  <c r="N16" i="7"/>
  <c r="M16" i="7"/>
  <c r="L16" i="7"/>
  <c r="K16" i="7"/>
  <c r="J16" i="7"/>
  <c r="H16" i="7"/>
  <c r="G16" i="7"/>
  <c r="V16" i="7"/>
  <c r="I16" i="7"/>
  <c r="F16" i="7"/>
  <c r="O16" i="7"/>
  <c r="E16" i="7"/>
  <c r="D16" i="7"/>
  <c r="U15" i="7"/>
  <c r="T15" i="7"/>
  <c r="S15" i="7"/>
  <c r="Z15" i="7"/>
  <c r="AA15" i="7"/>
  <c r="R15" i="7"/>
  <c r="Y15" i="7"/>
  <c r="X15" i="7"/>
  <c r="W15" i="7"/>
  <c r="Q15" i="7"/>
  <c r="P15" i="7"/>
  <c r="N15" i="7"/>
  <c r="M15" i="7"/>
  <c r="L15" i="7"/>
  <c r="K15" i="7"/>
  <c r="J15" i="7"/>
  <c r="H15" i="7"/>
  <c r="G15" i="7"/>
  <c r="V15" i="7"/>
  <c r="I15" i="7"/>
  <c r="F15" i="7"/>
  <c r="O15" i="7"/>
  <c r="E15" i="7"/>
  <c r="D15" i="7"/>
  <c r="AB15" i="7" s="1"/>
  <c r="U14" i="7"/>
  <c r="T14" i="7"/>
  <c r="S14" i="7"/>
  <c r="Z14" i="7"/>
  <c r="AA14" i="7"/>
  <c r="R14" i="7"/>
  <c r="Y14" i="7"/>
  <c r="X14" i="7"/>
  <c r="W14" i="7"/>
  <c r="Q14" i="7"/>
  <c r="P14" i="7"/>
  <c r="N14" i="7"/>
  <c r="M14" i="7"/>
  <c r="L14" i="7"/>
  <c r="K14" i="7"/>
  <c r="J14" i="7"/>
  <c r="H14" i="7"/>
  <c r="G14" i="7"/>
  <c r="V14" i="7"/>
  <c r="I14" i="7"/>
  <c r="F14" i="7"/>
  <c r="O14" i="7"/>
  <c r="E14" i="7"/>
  <c r="D14" i="7"/>
  <c r="AB14" i="7" s="1"/>
  <c r="D4" i="7"/>
  <c r="AB4" i="7" s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D7" i="1"/>
  <c r="AB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D9" i="1"/>
  <c r="AB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D11" i="1"/>
  <c r="AB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D13" i="1"/>
  <c r="AB13" i="1" s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D15" i="1"/>
  <c r="AB15" i="1" s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D17" i="1"/>
  <c r="AB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D19" i="1"/>
  <c r="AB19" i="1" s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D21" i="1"/>
  <c r="AB21" i="1" s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D23" i="1"/>
  <c r="AB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D25" i="1"/>
  <c r="AB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D27" i="1"/>
  <c r="AB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D29" i="1"/>
  <c r="AB29" i="1" s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D31" i="1"/>
  <c r="AB31" i="1" s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D33" i="1"/>
  <c r="AB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D34" i="1"/>
  <c r="AB34" i="1" s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D35" i="1"/>
  <c r="AB35" i="1" s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D37" i="1"/>
  <c r="AB37" i="1" s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D39" i="1"/>
  <c r="AB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D41" i="1"/>
  <c r="AB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D43" i="1"/>
  <c r="AB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D44" i="1"/>
  <c r="AB44" i="1" s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D45" i="1"/>
  <c r="AB45" i="1" s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D47" i="1"/>
  <c r="AB47" i="1" s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D49" i="1"/>
  <c r="AB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D50" i="1"/>
  <c r="AB50" i="1" s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D51" i="1"/>
  <c r="AB51" i="1" s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D53" i="1"/>
  <c r="AB53" i="1" s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D55" i="1"/>
  <c r="AB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D57" i="1"/>
  <c r="AB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D59" i="1"/>
  <c r="AB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D60" i="1"/>
  <c r="AB60" i="1" s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D61" i="1"/>
  <c r="AB61" i="1" s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D63" i="1"/>
  <c r="AB63" i="1" s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D65" i="1"/>
  <c r="AB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D66" i="1"/>
  <c r="AB66" i="1" s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D67" i="1"/>
  <c r="AB67" i="1" s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D69" i="1"/>
  <c r="AB69" i="1" s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D71" i="1"/>
  <c r="AB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D73" i="1"/>
  <c r="AB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D75" i="1"/>
  <c r="AB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D77" i="1"/>
  <c r="AB77" i="1" s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D78" i="1"/>
  <c r="AB78" i="1" s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D79" i="1"/>
  <c r="AB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D80" i="1"/>
  <c r="AB80" i="1" s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D81" i="1"/>
  <c r="AB81" i="1" s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D83" i="1"/>
  <c r="AB83" i="1" s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D85" i="1"/>
  <c r="AB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D87" i="1"/>
  <c r="AB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M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D4" i="1"/>
  <c r="AB4" i="1" s="1"/>
  <c r="E4" i="1"/>
  <c r="F4" i="1"/>
  <c r="G4" i="1"/>
  <c r="H4" i="1"/>
  <c r="I4" i="1"/>
  <c r="J4" i="1"/>
  <c r="K4" i="1"/>
  <c r="L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D5" i="1"/>
  <c r="AB5" i="1"/>
  <c r="B8" i="1"/>
  <c r="B10" i="1"/>
  <c r="B12" i="1"/>
  <c r="B14" i="1"/>
  <c r="B16" i="1"/>
  <c r="B18" i="1"/>
  <c r="B20" i="1"/>
  <c r="B22" i="1"/>
  <c r="B24" i="1"/>
  <c r="B26" i="1"/>
  <c r="B28" i="1"/>
  <c r="B30" i="1"/>
  <c r="B32" i="1"/>
  <c r="B34" i="1"/>
  <c r="B36" i="1"/>
  <c r="B38" i="1"/>
  <c r="B40" i="1"/>
  <c r="B42" i="1"/>
  <c r="B44" i="1"/>
  <c r="B46" i="1"/>
  <c r="B48" i="1"/>
  <c r="B50" i="1"/>
  <c r="B52" i="1"/>
  <c r="B54" i="1"/>
  <c r="B56" i="1"/>
  <c r="B58" i="1"/>
  <c r="B60" i="1"/>
  <c r="B62" i="1"/>
  <c r="B64" i="1"/>
  <c r="B68" i="1"/>
  <c r="B70" i="1"/>
  <c r="B72" i="1"/>
  <c r="B74" i="1"/>
  <c r="B76" i="1"/>
  <c r="B78" i="1"/>
  <c r="B80" i="1"/>
  <c r="B82" i="1"/>
  <c r="B84" i="1"/>
  <c r="B86" i="1"/>
  <c r="B4" i="1"/>
  <c r="B6" i="1"/>
  <c r="C5" i="12"/>
  <c r="I6" i="9"/>
  <c r="AB33" i="7"/>
  <c r="AB12" i="7"/>
  <c r="AB32" i="7"/>
  <c r="F18" i="9"/>
  <c r="F12" i="9"/>
  <c r="F72" i="9"/>
  <c r="J6" i="9"/>
  <c r="L25" i="9"/>
  <c r="I18" i="9"/>
  <c r="I71" i="9" s="1"/>
  <c r="I72" i="9" s="1"/>
  <c r="L17" i="9"/>
  <c r="I23" i="9"/>
  <c r="K18" i="9"/>
  <c r="K26" i="9"/>
  <c r="I64" i="9"/>
  <c r="I60" i="9"/>
  <c r="I56" i="9"/>
  <c r="I52" i="9"/>
  <c r="I48" i="9"/>
  <c r="I44" i="9"/>
  <c r="I40" i="9"/>
  <c r="G20" i="9"/>
  <c r="G12" i="9"/>
  <c r="K30" i="9"/>
  <c r="K14" i="9"/>
  <c r="K22" i="9"/>
  <c r="L33" i="9"/>
  <c r="I16" i="9"/>
  <c r="I62" i="9"/>
  <c r="I58" i="9"/>
  <c r="I54" i="9"/>
  <c r="I50" i="9"/>
  <c r="I42" i="9"/>
  <c r="I30" i="9"/>
  <c r="K61" i="9"/>
  <c r="K57" i="9"/>
  <c r="K53" i="9"/>
  <c r="K49" i="9"/>
  <c r="K45" i="9"/>
  <c r="K37" i="9"/>
  <c r="AB18" i="1"/>
  <c r="K25" i="9"/>
  <c r="G7" i="9"/>
  <c r="G25" i="9"/>
  <c r="AB21" i="7"/>
  <c r="AB31" i="7"/>
  <c r="L14" i="9"/>
  <c r="AB44" i="7"/>
  <c r="AB45" i="7"/>
  <c r="AB25" i="7"/>
  <c r="G6" i="9"/>
  <c r="AB41" i="7"/>
  <c r="AB16" i="7"/>
  <c r="AB20" i="7"/>
  <c r="AB52" i="1"/>
  <c r="AB36" i="1"/>
  <c r="AB22" i="1"/>
  <c r="H51" i="9"/>
  <c r="G54" i="9"/>
  <c r="H19" i="9"/>
  <c r="J36" i="9"/>
  <c r="G47" i="9"/>
  <c r="G43" i="9"/>
  <c r="G35" i="9"/>
  <c r="G23" i="9"/>
  <c r="G19" i="9"/>
  <c r="I34" i="9"/>
  <c r="I14" i="9"/>
  <c r="K29" i="9"/>
  <c r="K17" i="9"/>
  <c r="L31" i="9"/>
  <c r="L23" i="9"/>
  <c r="L10" i="9"/>
  <c r="J40" i="9"/>
  <c r="J28" i="9"/>
  <c r="J24" i="9"/>
  <c r="J20" i="9"/>
  <c r="J12" i="9"/>
  <c r="I22" i="9"/>
  <c r="K33" i="9"/>
  <c r="K13" i="9"/>
  <c r="K41" i="9"/>
  <c r="F5" i="12"/>
  <c r="G27" i="9"/>
  <c r="H16" i="9"/>
  <c r="I46" i="9"/>
  <c r="I38" i="9"/>
  <c r="K21" i="9"/>
  <c r="L43" i="9"/>
  <c r="L35" i="9"/>
  <c r="L19" i="9"/>
  <c r="L15" i="9"/>
  <c r="I26" i="9"/>
  <c r="F14" i="12"/>
  <c r="H6" i="9"/>
  <c r="K6" i="9"/>
  <c r="F17" i="12"/>
  <c r="F8" i="12"/>
  <c r="H62" i="9"/>
  <c r="H58" i="9"/>
  <c r="H54" i="9"/>
  <c r="H50" i="9"/>
  <c r="H34" i="9"/>
  <c r="H30" i="9"/>
  <c r="J63" i="9"/>
  <c r="J59" i="9"/>
  <c r="J55" i="9"/>
  <c r="J51" i="9"/>
  <c r="J15" i="9"/>
  <c r="F11" i="12"/>
  <c r="G62" i="9"/>
  <c r="G58" i="9"/>
  <c r="G50" i="9"/>
  <c r="G34" i="9"/>
  <c r="G30" i="9"/>
  <c r="G26" i="9"/>
  <c r="G22" i="9"/>
  <c r="G18" i="9"/>
  <c r="G14" i="9"/>
  <c r="G9" i="9"/>
  <c r="H55" i="9"/>
  <c r="H27" i="9"/>
  <c r="H23" i="9"/>
  <c r="H15" i="9"/>
  <c r="I61" i="9"/>
  <c r="I57" i="9"/>
  <c r="I53" i="9"/>
  <c r="I49" i="9"/>
  <c r="I45" i="9"/>
  <c r="I41" i="9"/>
  <c r="I37" i="9"/>
  <c r="I13" i="9"/>
  <c r="K64" i="9"/>
  <c r="K60" i="9"/>
  <c r="K56" i="9"/>
  <c r="K52" i="9"/>
  <c r="K48" i="9"/>
  <c r="K16" i="9"/>
  <c r="H64" i="9"/>
  <c r="H60" i="9"/>
  <c r="H56" i="9"/>
  <c r="H52" i="9"/>
  <c r="H48" i="9"/>
  <c r="H7" i="9"/>
  <c r="H61" i="9"/>
  <c r="H57" i="9"/>
  <c r="H53" i="9"/>
  <c r="H49" i="9"/>
  <c r="H13" i="9"/>
  <c r="K63" i="9"/>
  <c r="K59" i="9"/>
  <c r="K55" i="9"/>
  <c r="K51" i="9"/>
  <c r="K47" i="9"/>
  <c r="K43" i="9"/>
  <c r="K39" i="9"/>
  <c r="K15" i="9"/>
  <c r="F69" i="9"/>
  <c r="F48" i="9"/>
  <c r="F20" i="9"/>
  <c r="M62" i="9"/>
  <c r="M51" i="9"/>
  <c r="F28" i="9"/>
  <c r="AB84" i="1"/>
  <c r="M44" i="9"/>
  <c r="M40" i="9"/>
  <c r="M36" i="9"/>
  <c r="M32" i="9"/>
  <c r="M24" i="9"/>
  <c r="M20" i="9"/>
  <c r="F38" i="9"/>
  <c r="F15" i="9"/>
  <c r="F62" i="9"/>
  <c r="F57" i="9"/>
  <c r="F52" i="9"/>
  <c r="F46" i="9"/>
  <c r="F41" i="9"/>
  <c r="F36" i="9"/>
  <c r="F30" i="9"/>
  <c r="F65" i="9"/>
  <c r="G15" i="9"/>
  <c r="F21" i="9"/>
  <c r="F19" i="9"/>
  <c r="F13" i="12"/>
  <c r="M56" i="9"/>
  <c r="M55" i="9"/>
  <c r="F61" i="9"/>
  <c r="F56" i="9"/>
  <c r="F50" i="9"/>
  <c r="F45" i="9"/>
  <c r="F40" i="9"/>
  <c r="F34" i="9"/>
  <c r="F67" i="9"/>
  <c r="F54" i="9"/>
  <c r="F49" i="9"/>
  <c r="F33" i="9"/>
  <c r="F26" i="9"/>
  <c r="J62" i="9"/>
  <c r="J58" i="9"/>
  <c r="J54" i="9"/>
  <c r="J50" i="9"/>
  <c r="J26" i="9"/>
  <c r="J22" i="9"/>
  <c r="J18" i="9"/>
  <c r="G61" i="9"/>
  <c r="G57" i="9"/>
  <c r="G53" i="9"/>
  <c r="G49" i="9"/>
  <c r="AB58" i="1"/>
  <c r="AB48" i="1"/>
  <c r="AB46" i="1"/>
  <c r="AB42" i="1"/>
  <c r="AB40" i="1"/>
  <c r="AB38" i="1"/>
  <c r="AB32" i="1"/>
  <c r="AB28" i="1"/>
  <c r="AB26" i="1"/>
  <c r="AB24" i="1"/>
  <c r="M63" i="9"/>
  <c r="M48" i="9"/>
  <c r="M47" i="9"/>
  <c r="F64" i="9"/>
  <c r="F58" i="9"/>
  <c r="F53" i="9"/>
  <c r="F42" i="9"/>
  <c r="F37" i="9"/>
  <c r="F32" i="9"/>
  <c r="F24" i="9"/>
  <c r="F9" i="12"/>
  <c r="G16" i="9"/>
  <c r="F63" i="9"/>
  <c r="F55" i="9"/>
  <c r="F43" i="9"/>
  <c r="F23" i="9"/>
  <c r="F51" i="9"/>
  <c r="F47" i="9"/>
  <c r="F39" i="9"/>
  <c r="F31" i="9"/>
  <c r="F22" i="9"/>
  <c r="AB86" i="1"/>
  <c r="AB76" i="1"/>
  <c r="AB72" i="1"/>
  <c r="AB68" i="1"/>
  <c r="H38" i="9"/>
  <c r="H26" i="9"/>
  <c r="J39" i="9"/>
  <c r="J27" i="9"/>
  <c r="H63" i="9"/>
  <c r="H39" i="9"/>
  <c r="H36" i="9"/>
  <c r="H41" i="9"/>
  <c r="H33" i="9"/>
  <c r="H21" i="9"/>
  <c r="I36" i="9"/>
  <c r="I28" i="9"/>
  <c r="I20" i="9"/>
  <c r="I33" i="9"/>
  <c r="J46" i="9"/>
  <c r="J38" i="9"/>
  <c r="J30" i="9"/>
  <c r="J71" i="9" s="1"/>
  <c r="J72" i="9" s="1"/>
  <c r="K35" i="9"/>
  <c r="K23" i="9"/>
  <c r="K40" i="9"/>
  <c r="K32" i="9"/>
  <c r="K24" i="9"/>
  <c r="G45" i="9"/>
  <c r="G37" i="9"/>
  <c r="G33" i="9"/>
  <c r="G29" i="9"/>
  <c r="G21" i="9"/>
  <c r="J19" i="9"/>
  <c r="AB82" i="1"/>
  <c r="AB74" i="1"/>
  <c r="AB70" i="1"/>
  <c r="AB64" i="1"/>
  <c r="AB62" i="1"/>
  <c r="AB56" i="1"/>
  <c r="AB54" i="1"/>
  <c r="AB30" i="1"/>
  <c r="F66" i="9"/>
  <c r="F25" i="9"/>
  <c r="H42" i="9"/>
  <c r="H22" i="9"/>
  <c r="J47" i="9"/>
  <c r="J35" i="9"/>
  <c r="F16" i="12"/>
  <c r="H47" i="9"/>
  <c r="H35" i="9"/>
  <c r="H40" i="9"/>
  <c r="H28" i="9"/>
  <c r="H20" i="9"/>
  <c r="H45" i="9"/>
  <c r="H37" i="9"/>
  <c r="H25" i="9"/>
  <c r="I32" i="9"/>
  <c r="I24" i="9"/>
  <c r="I25" i="9"/>
  <c r="I21" i="9"/>
  <c r="J42" i="9"/>
  <c r="J34" i="9"/>
  <c r="K31" i="9"/>
  <c r="K27" i="9"/>
  <c r="K19" i="9"/>
  <c r="K44" i="9"/>
  <c r="K36" i="9"/>
  <c r="K28" i="9"/>
  <c r="K20" i="9"/>
  <c r="G41" i="9"/>
  <c r="L46" i="9"/>
  <c r="L42" i="9"/>
  <c r="L38" i="9"/>
  <c r="L34" i="9"/>
  <c r="L30" i="9"/>
  <c r="L71" i="9" s="1"/>
  <c r="L72" i="9" s="1"/>
  <c r="F68" i="9"/>
  <c r="F27" i="9"/>
  <c r="F17" i="9"/>
  <c r="G17" i="9"/>
  <c r="H59" i="9"/>
  <c r="H46" i="9"/>
  <c r="I17" i="9"/>
  <c r="H18" i="9"/>
  <c r="H71" i="9" s="1"/>
  <c r="H72" i="9" s="1"/>
  <c r="J43" i="9"/>
  <c r="J31" i="9"/>
  <c r="J23" i="9"/>
  <c r="G46" i="9"/>
  <c r="G42" i="9"/>
  <c r="G38" i="9"/>
  <c r="H43" i="9"/>
  <c r="H31" i="9"/>
  <c r="H44" i="9"/>
  <c r="H32" i="9"/>
  <c r="H24" i="9"/>
  <c r="H29" i="9"/>
  <c r="H17" i="9"/>
  <c r="I29" i="9"/>
  <c r="F70" i="9"/>
  <c r="F29" i="9"/>
  <c r="J10" i="9"/>
  <c r="F15" i="12"/>
  <c r="F6" i="12"/>
  <c r="K12" i="9"/>
  <c r="AB20" i="1"/>
  <c r="AB16" i="1"/>
  <c r="G13" i="9"/>
  <c r="M12" i="9"/>
  <c r="F12" i="12"/>
  <c r="J14" i="9"/>
  <c r="H14" i="9"/>
  <c r="I8" i="9"/>
  <c r="H12" i="9"/>
  <c r="I12" i="9"/>
  <c r="I15" i="9"/>
  <c r="M16" i="9"/>
  <c r="J13" i="9"/>
  <c r="F13" i="9"/>
  <c r="K9" i="9"/>
  <c r="M13" i="9"/>
  <c r="M15" i="9"/>
  <c r="J7" i="9"/>
  <c r="I9" i="9"/>
  <c r="K8" i="9"/>
  <c r="K71" i="9" s="1"/>
  <c r="M8" i="9"/>
  <c r="K10" i="9"/>
  <c r="M7" i="9"/>
  <c r="J9" i="9"/>
  <c r="I7" i="9"/>
  <c r="F11" i="9"/>
  <c r="AB14" i="1"/>
  <c r="G10" i="9"/>
  <c r="M10" i="9"/>
  <c r="AB12" i="1"/>
  <c r="H10" i="9"/>
  <c r="F10" i="9"/>
  <c r="H9" i="9"/>
  <c r="AB10" i="1"/>
  <c r="F9" i="9"/>
  <c r="G8" i="9"/>
  <c r="G71" i="9" s="1"/>
  <c r="G72" i="9" s="1"/>
  <c r="H8" i="9"/>
  <c r="F7" i="12"/>
  <c r="AB8" i="1"/>
  <c r="J8" i="9"/>
  <c r="F8" i="9"/>
  <c r="K7" i="9"/>
  <c r="AB6" i="1"/>
  <c r="F7" i="9"/>
  <c r="F60" i="9"/>
  <c r="F44" i="9"/>
  <c r="F59" i="9"/>
  <c r="F35" i="9"/>
  <c r="F16" i="9"/>
  <c r="F14" i="9"/>
  <c r="F18" i="12"/>
  <c r="F19" i="12" s="1"/>
  <c r="M71" i="9"/>
  <c r="AK66" i="15" l="1"/>
  <c r="AL44" i="15"/>
  <c r="AD42" i="18" s="1"/>
  <c r="AL60" i="15"/>
  <c r="AL53" i="15"/>
  <c r="AD51" i="18" s="1"/>
  <c r="AK79" i="15"/>
  <c r="AK71" i="15"/>
  <c r="AK49" i="15"/>
  <c r="AC47" i="18" s="1"/>
  <c r="AK48" i="15"/>
  <c r="AC46" i="18" s="1"/>
  <c r="AK22" i="15"/>
  <c r="AC20" i="18" s="1"/>
  <c r="AK14" i="15"/>
  <c r="AC13" i="18" s="1"/>
  <c r="AL39" i="15"/>
  <c r="AD37" i="18" s="1"/>
  <c r="AK23" i="15"/>
  <c r="AC21" i="18" s="1"/>
  <c r="AK10" i="15"/>
  <c r="AC9" i="18" s="1"/>
  <c r="AK58" i="15"/>
  <c r="AC56" i="18" s="1"/>
  <c r="AK77" i="15"/>
  <c r="AK69" i="15"/>
  <c r="AK81" i="15"/>
  <c r="AK42" i="15"/>
  <c r="AC40" i="18" s="1"/>
  <c r="AK39" i="15"/>
  <c r="AC37" i="18" s="1"/>
  <c r="AK33" i="15"/>
  <c r="AC31" i="18" s="1"/>
  <c r="AK19" i="15"/>
  <c r="AC18" i="18" s="1"/>
  <c r="AK67" i="15"/>
  <c r="AL26" i="15"/>
  <c r="AD24" i="18" s="1"/>
  <c r="AL27" i="15"/>
  <c r="AD25" i="18" s="1"/>
  <c r="AL28" i="15"/>
  <c r="AD26" i="18" s="1"/>
  <c r="AL29" i="15"/>
  <c r="AD27" i="18" s="1"/>
  <c r="AK35" i="15"/>
  <c r="AC33" i="18" s="1"/>
  <c r="AK28" i="15"/>
  <c r="AC26" i="18" s="1"/>
  <c r="AK54" i="15"/>
  <c r="AC52" i="18" s="1"/>
  <c r="AK76" i="15"/>
  <c r="AL68" i="15"/>
  <c r="AL38" i="15"/>
  <c r="AD36" i="18" s="1"/>
  <c r="AL22" i="15"/>
  <c r="AD20" i="18" s="1"/>
  <c r="AL14" i="15"/>
  <c r="AD13" i="18" s="1"/>
  <c r="AK68" i="15"/>
  <c r="AK40" i="15"/>
  <c r="AC38" i="18" s="1"/>
  <c r="AK13" i="15"/>
  <c r="AC12" i="18" s="1"/>
  <c r="AK36" i="15"/>
  <c r="AC34" i="18" s="1"/>
  <c r="AL31" i="15"/>
  <c r="AD29" i="18" s="1"/>
  <c r="AK59" i="15"/>
  <c r="AC57" i="18" s="1"/>
  <c r="AL21" i="15"/>
  <c r="AL13" i="15"/>
  <c r="AD12" i="18" s="1"/>
  <c r="AL9" i="15"/>
  <c r="AD8" i="18" s="1"/>
  <c r="AK55" i="15"/>
  <c r="AC53" i="18" s="1"/>
  <c r="AL76" i="15"/>
  <c r="AK50" i="15"/>
  <c r="AC48" i="18" s="1"/>
  <c r="AL52" i="15"/>
  <c r="AD50" i="18" s="1"/>
  <c r="AL45" i="15"/>
  <c r="AD43" i="18" s="1"/>
  <c r="AL61" i="15"/>
  <c r="AL77" i="15"/>
  <c r="AK75" i="15"/>
  <c r="AK65" i="15"/>
  <c r="AL36" i="15"/>
  <c r="AD34" i="18" s="1"/>
  <c r="AK64" i="15"/>
  <c r="AK37" i="15"/>
  <c r="AC35" i="18" s="1"/>
  <c r="AK31" i="15"/>
  <c r="AC29" i="18" s="1"/>
  <c r="AK18" i="15"/>
  <c r="AC17" i="18" s="1"/>
  <c r="AL7" i="15"/>
  <c r="AD6" i="18" s="1"/>
  <c r="AK30" i="15"/>
  <c r="AC28" i="18" s="1"/>
  <c r="AL33" i="15"/>
  <c r="AD31" i="18" s="1"/>
  <c r="AL5" i="15"/>
  <c r="AD4" i="18" s="1"/>
  <c r="AK26" i="15"/>
  <c r="AC24" i="18" s="1"/>
  <c r="AK46" i="15"/>
  <c r="AC44" i="18" s="1"/>
  <c r="AK74" i="15"/>
  <c r="AK61" i="15"/>
  <c r="AK60" i="15"/>
  <c r="AK34" i="15"/>
  <c r="AC32" i="18" s="1"/>
  <c r="AK32" i="15"/>
  <c r="AC30" i="18" s="1"/>
  <c r="AK20" i="15"/>
  <c r="AC19" i="18" s="1"/>
  <c r="AK12" i="15"/>
  <c r="AC11" i="18" s="1"/>
  <c r="AL37" i="15"/>
  <c r="AD35" i="18" s="1"/>
  <c r="AK29" i="15"/>
  <c r="AC27" i="18" s="1"/>
  <c r="AL72" i="15"/>
  <c r="AK43" i="15"/>
  <c r="AC41" i="18" s="1"/>
  <c r="AL56" i="15"/>
  <c r="AD54" i="18" s="1"/>
  <c r="AL49" i="15"/>
  <c r="AD47" i="18" s="1"/>
  <c r="AL65" i="15"/>
  <c r="AL81" i="15"/>
  <c r="AK73" i="15"/>
  <c r="AK57" i="15"/>
  <c r="AC55" i="18" s="1"/>
  <c r="AK56" i="15"/>
  <c r="AC54" i="18" s="1"/>
  <c r="AL15" i="15"/>
  <c r="AD14" i="18" s="1"/>
  <c r="AK25" i="15"/>
  <c r="AC23" i="18" s="1"/>
  <c r="AK11" i="15"/>
  <c r="AC10" i="18" s="1"/>
  <c r="AK63" i="15"/>
  <c r="AK41" i="15"/>
  <c r="AC39" i="18" s="1"/>
  <c r="AK80" i="15"/>
  <c r="AK72" i="15"/>
  <c r="AK53" i="15"/>
  <c r="AC51" i="18" s="1"/>
  <c r="AK52" i="15"/>
  <c r="AC50" i="18" s="1"/>
  <c r="AK21" i="15"/>
  <c r="AK47" i="15"/>
  <c r="AC45" i="18" s="1"/>
  <c r="AK27" i="15"/>
  <c r="AC25" i="18" s="1"/>
</calcChain>
</file>

<file path=xl/sharedStrings.xml><?xml version="1.0" encoding="utf-8"?>
<sst xmlns="http://schemas.openxmlformats.org/spreadsheetml/2006/main" count="434" uniqueCount="163">
  <si>
    <t>Name</t>
  </si>
  <si>
    <t>Craft</t>
  </si>
  <si>
    <t>Math</t>
  </si>
  <si>
    <t>Hand tools</t>
  </si>
  <si>
    <t>Rigging</t>
  </si>
  <si>
    <t>PdM Tools</t>
  </si>
  <si>
    <t>Precision Assembly</t>
  </si>
  <si>
    <t>Torquing</t>
  </si>
  <si>
    <t>Pre align</t>
  </si>
  <si>
    <t>Align</t>
  </si>
  <si>
    <t>Screwed Pipe</t>
  </si>
  <si>
    <t>Flange pipe</t>
  </si>
  <si>
    <t>Welding</t>
  </si>
  <si>
    <t>Fits and Tolerance</t>
  </si>
  <si>
    <t>Precision Measure</t>
  </si>
  <si>
    <t>#</t>
  </si>
  <si>
    <t>ECS1</t>
  </si>
  <si>
    <t>ECS2</t>
  </si>
  <si>
    <t>Prerequisite</t>
  </si>
  <si>
    <t>W&amp;P</t>
  </si>
  <si>
    <t>Reliability Knowledge</t>
  </si>
  <si>
    <t>Scores</t>
  </si>
  <si>
    <t>Belts &amp; Chains</t>
  </si>
  <si>
    <t>Bearings</t>
  </si>
  <si>
    <t>Lubrication</t>
  </si>
  <si>
    <t>Pumps</t>
  </si>
  <si>
    <t>Gears</t>
  </si>
  <si>
    <t>Valves</t>
  </si>
  <si>
    <t>Sealing sys &amp; mat</t>
  </si>
  <si>
    <t>Pnumatics</t>
  </si>
  <si>
    <t>Hydraulics</t>
  </si>
  <si>
    <t>Mr. Right</t>
  </si>
  <si>
    <t>Test</t>
  </si>
  <si>
    <t>Assessment</t>
  </si>
  <si>
    <t>Evaluation</t>
  </si>
  <si>
    <t>Hand Tools</t>
  </si>
  <si>
    <t>Print Reading</t>
  </si>
  <si>
    <t>Steve Peacock</t>
  </si>
  <si>
    <t>Craftsperson</t>
  </si>
  <si>
    <t>Courses</t>
  </si>
  <si>
    <t>No.</t>
  </si>
  <si>
    <t>Number of Students</t>
  </si>
  <si>
    <t>Number of Classes</t>
  </si>
  <si>
    <t>Recommended Training Matrix</t>
  </si>
  <si>
    <t>Evaluation Matrix</t>
  </si>
  <si>
    <t>Overall Matrix</t>
  </si>
  <si>
    <t>Data Entry Sheet</t>
  </si>
  <si>
    <t>Subjects</t>
  </si>
  <si>
    <t>ECS - Field Prep</t>
  </si>
  <si>
    <t>Reliability Foundational Elements - (Optional Course)</t>
  </si>
  <si>
    <t>ECS1 - Assembly and Installation</t>
  </si>
  <si>
    <t>ECS2 - Identify and Control</t>
  </si>
  <si>
    <t>EPSS - Pump Systems</t>
  </si>
  <si>
    <t>EFPS - Fluid Power Operation and Troubleshooting</t>
  </si>
  <si>
    <t>Burning and Welding Basics</t>
  </si>
  <si>
    <t>Essentials of Pipe Fitting</t>
  </si>
  <si>
    <t xml:space="preserve"> Total Scores</t>
  </si>
  <si>
    <t>Field Prep Scores</t>
  </si>
  <si>
    <t>Alignment</t>
  </si>
  <si>
    <t>Measuring Tools</t>
  </si>
  <si>
    <t>Belts and Chains</t>
  </si>
  <si>
    <t>Fits and Tolerances</t>
  </si>
  <si>
    <t>Flanged Piping</t>
  </si>
  <si>
    <t>Packing and seals</t>
  </si>
  <si>
    <t>Pdm Inspection Tools</t>
  </si>
  <si>
    <t>Pneumatics</t>
  </si>
  <si>
    <t>Pre-Alignment</t>
  </si>
  <si>
    <t>Precision Measurements</t>
  </si>
  <si>
    <t>Screw Piping</t>
  </si>
  <si>
    <t>Sealing systems and Materials</t>
  </si>
  <si>
    <t>Shop Math</t>
  </si>
  <si>
    <t>Torquing and Fasteners</t>
  </si>
  <si>
    <t>Total Correct</t>
  </si>
  <si>
    <t>Field Prep Total</t>
  </si>
  <si>
    <t>Field Prep Score</t>
  </si>
  <si>
    <t>Basic Measuring Tools</t>
  </si>
  <si>
    <t>PdM Inspection Tools</t>
  </si>
  <si>
    <t>Precision Measurement</t>
  </si>
  <si>
    <t>Torquing and Fastners</t>
  </si>
  <si>
    <t>Bearing Maintenance</t>
  </si>
  <si>
    <t>Fits &amp; Tolerances</t>
  </si>
  <si>
    <t>Packing &amp; Sealing Systems</t>
  </si>
  <si>
    <t>Sealing Systems &amp; Material</t>
  </si>
  <si>
    <t xml:space="preserve">Rigging </t>
  </si>
  <si>
    <t>Other</t>
  </si>
  <si>
    <t>ECS1-Assembly &amp; Installation</t>
  </si>
  <si>
    <t>EPSS- Pump System Skills</t>
  </si>
  <si>
    <t>EFPS - Fluid Power Operation &amp; Troubleshooting</t>
  </si>
  <si>
    <t>Field Prep</t>
  </si>
  <si>
    <t>ECS 1 Scores</t>
  </si>
  <si>
    <t>ECS 2 Scores</t>
  </si>
  <si>
    <t>EPSS Scores</t>
  </si>
  <si>
    <t>EFPS Scores</t>
  </si>
  <si>
    <t>Other Scores</t>
  </si>
  <si>
    <t xml:space="preserve">Hand Tools </t>
  </si>
  <si>
    <t xml:space="preserve">Belts &amp; Chains </t>
  </si>
  <si>
    <t>Screwed Piping</t>
  </si>
  <si>
    <t>ECS2 Score</t>
  </si>
  <si>
    <t>EPSS Score</t>
  </si>
  <si>
    <t xml:space="preserve">EFPS Score </t>
  </si>
  <si>
    <t>ECS1 Total</t>
  </si>
  <si>
    <t>EPSS Total</t>
  </si>
  <si>
    <t>EFPS Total</t>
  </si>
  <si>
    <t>Other Total</t>
  </si>
  <si>
    <t>ECS2 Total</t>
  </si>
  <si>
    <t>ASSESSMENT</t>
  </si>
  <si>
    <t>ECS 2- Component Failure: Identify &amp; Control</t>
  </si>
  <si>
    <t>mtm54</t>
  </si>
  <si>
    <t>mtm21</t>
  </si>
  <si>
    <t>mtm31</t>
  </si>
  <si>
    <t>mtm41</t>
  </si>
  <si>
    <t>mtm51</t>
  </si>
  <si>
    <t>mtm61</t>
  </si>
  <si>
    <t>mtm33</t>
  </si>
  <si>
    <t>mtm06</t>
  </si>
  <si>
    <t>mtm12</t>
  </si>
  <si>
    <t>mtm05</t>
  </si>
  <si>
    <t>mtm49</t>
  </si>
  <si>
    <t>mtm22</t>
  </si>
  <si>
    <t>mtm36</t>
  </si>
  <si>
    <t>mem05</t>
  </si>
  <si>
    <t>mem03</t>
  </si>
  <si>
    <t>mtm02</t>
  </si>
  <si>
    <t>mtm04</t>
  </si>
  <si>
    <t>mtm64</t>
  </si>
  <si>
    <t>mtm17</t>
  </si>
  <si>
    <t>mtm42</t>
  </si>
  <si>
    <t>mtm19</t>
  </si>
  <si>
    <t>mtm08</t>
  </si>
  <si>
    <t>mtm63</t>
  </si>
  <si>
    <t>mtm38</t>
  </si>
  <si>
    <t>mtm47</t>
  </si>
  <si>
    <t>mem01</t>
  </si>
  <si>
    <t>mtm09</t>
  </si>
  <si>
    <t>mtm50</t>
  </si>
  <si>
    <t>mtm62</t>
  </si>
  <si>
    <t>mtm30</t>
  </si>
  <si>
    <t>mem04</t>
  </si>
  <si>
    <t>mtm32</t>
  </si>
  <si>
    <t>mtm40</t>
  </si>
  <si>
    <t>mtm01</t>
  </si>
  <si>
    <t>mem02</t>
  </si>
  <si>
    <t>mtm29</t>
  </si>
  <si>
    <t>mtm13</t>
  </si>
  <si>
    <t>mtm39</t>
  </si>
  <si>
    <t>mtm57</t>
  </si>
  <si>
    <t>mtm10</t>
  </si>
  <si>
    <t>mtm03</t>
  </si>
  <si>
    <t>mtm24</t>
  </si>
  <si>
    <t>mtm37</t>
  </si>
  <si>
    <t>mtm53</t>
  </si>
  <si>
    <t>mtm28</t>
  </si>
  <si>
    <t>mtm56</t>
  </si>
  <si>
    <t>mtm45</t>
  </si>
  <si>
    <t>mtm48</t>
  </si>
  <si>
    <t>mtm52</t>
  </si>
  <si>
    <t>mtm60</t>
  </si>
  <si>
    <t>mtm15</t>
  </si>
  <si>
    <t>mtm43</t>
  </si>
  <si>
    <t>mtm27</t>
  </si>
  <si>
    <t>mtm16</t>
  </si>
  <si>
    <t>mtm18</t>
  </si>
  <si>
    <t>USS Posco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</si>
</sst>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sz val="24"/>
      <color indexed="8"/>
      <name val="Calibri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color indexed="8"/>
      <name val="Arial"/>
      <family val="2"/>
    </font>
    <font>
      <b/>
      <sz val="14"/>
      <color theme="1"/>
      <name val="Arial"/>
      <family val="2"/>
    </font>
    <font>
      <sz val="11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2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9" fillId="0" borderId="2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0" fillId="0" borderId="0" xfId="0" applyFill="1"/>
    <xf numFmtId="0" fontId="10" fillId="4" borderId="10" xfId="0" applyFont="1" applyFill="1" applyBorder="1" applyAlignment="1" applyProtection="1">
      <alignment horizontal="center" wrapText="1"/>
    </xf>
    <xf numFmtId="0" fontId="10" fillId="4" borderId="19" xfId="0" applyFont="1" applyFill="1" applyBorder="1" applyAlignment="1" applyProtection="1">
      <alignment horizontal="center" wrapText="1"/>
    </xf>
    <xf numFmtId="0" fontId="10" fillId="4" borderId="1" xfId="0" applyFont="1" applyFill="1" applyBorder="1" applyAlignment="1" applyProtection="1">
      <alignment horizontal="center" wrapText="1"/>
    </xf>
    <xf numFmtId="0" fontId="11" fillId="4" borderId="18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4" fillId="0" borderId="24" xfId="0" applyFont="1" applyBorder="1"/>
    <xf numFmtId="0" fontId="8" fillId="0" borderId="8" xfId="0" applyFont="1" applyBorder="1" applyAlignment="1">
      <alignment horizontal="center" vertical="center"/>
    </xf>
    <xf numFmtId="0" fontId="9" fillId="0" borderId="3" xfId="0" applyFont="1" applyBorder="1"/>
    <xf numFmtId="0" fontId="1" fillId="3" borderId="12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wrapText="1"/>
    </xf>
    <xf numFmtId="0" fontId="15" fillId="0" borderId="0" xfId="0" applyFont="1" applyBorder="1" applyAlignment="1"/>
    <xf numFmtId="0" fontId="16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33" xfId="0" applyFont="1" applyBorder="1" applyAlignment="1">
      <alignment horizontal="center" textRotation="90" wrapText="1"/>
    </xf>
    <xf numFmtId="0" fontId="18" fillId="0" borderId="34" xfId="0" applyFont="1" applyBorder="1" applyAlignment="1">
      <alignment horizontal="center" textRotation="90" wrapText="1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 textRotation="90" wrapText="1"/>
    </xf>
    <xf numFmtId="0" fontId="0" fillId="0" borderId="0" xfId="0" applyBorder="1" applyAlignment="1">
      <alignment wrapText="1"/>
    </xf>
    <xf numFmtId="0" fontId="0" fillId="0" borderId="25" xfId="0" applyBorder="1" applyAlignment="1">
      <alignment horizontal="center" vertical="center"/>
    </xf>
    <xf numFmtId="0" fontId="2" fillId="0" borderId="12" xfId="0" applyFont="1" applyBorder="1" applyAlignment="1">
      <alignment horizontal="left" wrapText="1"/>
    </xf>
    <xf numFmtId="0" fontId="0" fillId="0" borderId="2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0" fillId="0" borderId="28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9" fillId="5" borderId="1" xfId="0" applyFont="1" applyFill="1" applyBorder="1"/>
    <xf numFmtId="0" fontId="9" fillId="5" borderId="2" xfId="0" applyFont="1" applyFill="1" applyBorder="1"/>
    <xf numFmtId="1" fontId="8" fillId="0" borderId="2" xfId="0" applyNumberFormat="1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1" fontId="4" fillId="0" borderId="7" xfId="0" applyNumberFormat="1" applyFont="1" applyBorder="1"/>
    <xf numFmtId="0" fontId="8" fillId="0" borderId="6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4" fillId="0" borderId="9" xfId="0" applyNumberFormat="1" applyFont="1" applyBorder="1"/>
    <xf numFmtId="0" fontId="8" fillId="7" borderId="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/>
    <xf numFmtId="0" fontId="8" fillId="2" borderId="3" xfId="0" applyFont="1" applyFill="1" applyBorder="1" applyAlignment="1">
      <alignment horizontal="center" textRotation="90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" fontId="13" fillId="0" borderId="29" xfId="0" applyNumberFormat="1" applyFont="1" applyBorder="1" applyAlignment="1" applyProtection="1">
      <alignment horizontal="center" vertical="center"/>
      <protection locked="0"/>
    </xf>
    <xf numFmtId="0" fontId="19" fillId="0" borderId="2" xfId="0" applyFont="1" applyBorder="1"/>
    <xf numFmtId="0" fontId="18" fillId="9" borderId="33" xfId="0" applyFont="1" applyFill="1" applyBorder="1" applyAlignment="1">
      <alignment horizontal="center" textRotation="90" wrapText="1"/>
    </xf>
    <xf numFmtId="0" fontId="13" fillId="9" borderId="29" xfId="0" applyFont="1" applyFill="1" applyBorder="1" applyAlignment="1">
      <alignment horizontal="center" vertical="center"/>
    </xf>
    <xf numFmtId="1" fontId="13" fillId="9" borderId="29" xfId="0" applyNumberFormat="1" applyFont="1" applyFill="1" applyBorder="1" applyAlignment="1" applyProtection="1">
      <alignment horizontal="center" vertical="center"/>
      <protection locked="0"/>
    </xf>
    <xf numFmtId="1" fontId="0" fillId="9" borderId="28" xfId="0" applyNumberFormat="1" applyFill="1" applyBorder="1" applyAlignment="1">
      <alignment horizontal="center" vertical="center"/>
    </xf>
    <xf numFmtId="1" fontId="0" fillId="9" borderId="12" xfId="0" applyNumberFormat="1" applyFill="1" applyBorder="1" applyAlignment="1">
      <alignment horizontal="center" vertical="center"/>
    </xf>
    <xf numFmtId="0" fontId="14" fillId="8" borderId="29" xfId="0" applyFont="1" applyFill="1" applyBorder="1" applyAlignment="1">
      <alignment horizontal="center"/>
    </xf>
    <xf numFmtId="0" fontId="14" fillId="8" borderId="30" xfId="0" applyFont="1" applyFill="1" applyBorder="1" applyAlignment="1">
      <alignment horizontal="center"/>
    </xf>
    <xf numFmtId="0" fontId="16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textRotation="90" wrapText="1"/>
    </xf>
    <xf numFmtId="1" fontId="0" fillId="0" borderId="26" xfId="0" applyNumberFormat="1" applyBorder="1" applyAlignment="1">
      <alignment horizontal="center" vertical="center"/>
    </xf>
    <xf numFmtId="0" fontId="13" fillId="9" borderId="30" xfId="0" applyFont="1" applyFill="1" applyBorder="1" applyAlignment="1">
      <alignment horizontal="center" vertical="center"/>
    </xf>
    <xf numFmtId="0" fontId="0" fillId="0" borderId="39" xfId="0" applyBorder="1"/>
    <xf numFmtId="1" fontId="13" fillId="0" borderId="30" xfId="0" applyNumberFormat="1" applyFont="1" applyBorder="1" applyAlignment="1" applyProtection="1">
      <alignment horizontal="center" vertical="center"/>
      <protection locked="0"/>
    </xf>
    <xf numFmtId="0" fontId="14" fillId="8" borderId="42" xfId="0" applyFont="1" applyFill="1" applyBorder="1" applyAlignment="1">
      <alignment horizontal="center"/>
    </xf>
    <xf numFmtId="2" fontId="0" fillId="0" borderId="12" xfId="0" applyNumberFormat="1" applyBorder="1" applyAlignment="1">
      <alignment horizontal="center" vertical="center"/>
    </xf>
    <xf numFmtId="2" fontId="0" fillId="9" borderId="12" xfId="0" applyNumberFormat="1" applyFill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8" fillId="2" borderId="19" xfId="0" applyFont="1" applyFill="1" applyBorder="1" applyAlignment="1">
      <alignment horizontal="center" textRotation="90" wrapText="1"/>
    </xf>
    <xf numFmtId="0" fontId="10" fillId="4" borderId="2" xfId="0" applyFont="1" applyFill="1" applyBorder="1" applyAlignment="1" applyProtection="1">
      <alignment horizontal="center" wrapText="1"/>
    </xf>
    <xf numFmtId="0" fontId="10" fillId="4" borderId="7" xfId="0" applyFont="1" applyFill="1" applyBorder="1" applyAlignment="1" applyProtection="1">
      <alignment horizontal="center" wrapText="1"/>
    </xf>
    <xf numFmtId="0" fontId="8" fillId="5" borderId="10" xfId="0" applyFont="1" applyFill="1" applyBorder="1" applyAlignment="1">
      <alignment horizontal="center" textRotation="90" wrapText="1"/>
    </xf>
    <xf numFmtId="0" fontId="8" fillId="5" borderId="1" xfId="0" applyFont="1" applyFill="1" applyBorder="1" applyAlignment="1">
      <alignment horizontal="center" textRotation="90" wrapText="1"/>
    </xf>
    <xf numFmtId="0" fontId="8" fillId="5" borderId="14" xfId="0" applyFont="1" applyFill="1" applyBorder="1" applyAlignment="1">
      <alignment horizontal="center" textRotation="90" wrapText="1"/>
    </xf>
    <xf numFmtId="0" fontId="22" fillId="0" borderId="0" xfId="0" applyFont="1" applyFill="1"/>
    <xf numFmtId="0" fontId="1" fillId="3" borderId="46" xfId="0" applyFont="1" applyFill="1" applyBorder="1" applyAlignment="1">
      <alignment horizontal="center" wrapText="1"/>
    </xf>
    <xf numFmtId="0" fontId="10" fillId="4" borderId="47" xfId="0" applyFont="1" applyFill="1" applyBorder="1" applyAlignment="1" applyProtection="1">
      <alignment horizontal="center" wrapText="1"/>
    </xf>
    <xf numFmtId="0" fontId="15" fillId="2" borderId="19" xfId="0" applyFont="1" applyFill="1" applyBorder="1" applyAlignment="1">
      <alignment horizontal="center" textRotation="90" wrapText="1"/>
    </xf>
    <xf numFmtId="164" fontId="4" fillId="0" borderId="24" xfId="0" applyNumberFormat="1" applyFont="1" applyBorder="1"/>
    <xf numFmtId="164" fontId="22" fillId="0" borderId="0" xfId="0" applyNumberFormat="1" applyFont="1"/>
    <xf numFmtId="0" fontId="15" fillId="2" borderId="0" xfId="0" applyFont="1" applyFill="1" applyBorder="1" applyAlignment="1">
      <alignment horizontal="center" textRotation="90" wrapText="1"/>
    </xf>
    <xf numFmtId="0" fontId="8" fillId="3" borderId="10" xfId="0" applyFont="1" applyFill="1" applyBorder="1" applyAlignment="1">
      <alignment horizontal="center" textRotation="90" wrapText="1"/>
    </xf>
    <xf numFmtId="9" fontId="0" fillId="9" borderId="28" xfId="0" applyNumberFormat="1" applyFill="1" applyBorder="1" applyAlignment="1">
      <alignment horizontal="center" vertical="center"/>
    </xf>
    <xf numFmtId="165" fontId="13" fillId="9" borderId="29" xfId="0" applyNumberFormat="1" applyFont="1" applyFill="1" applyBorder="1" applyAlignment="1" applyProtection="1">
      <alignment horizontal="center" vertical="center"/>
      <protection locked="0"/>
    </xf>
    <xf numFmtId="9" fontId="0" fillId="5" borderId="28" xfId="0" applyNumberForma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12" xfId="0" applyFont="1" applyFill="1" applyBorder="1" applyAlignment="1">
      <alignment horizontal="center" textRotation="90" wrapText="1"/>
    </xf>
    <xf numFmtId="0" fontId="8" fillId="10" borderId="11" xfId="0" applyFont="1" applyFill="1" applyBorder="1" applyAlignment="1">
      <alignment horizontal="center" vertical="center"/>
    </xf>
    <xf numFmtId="1" fontId="0" fillId="0" borderId="43" xfId="0" applyNumberFormat="1" applyBorder="1" applyAlignment="1">
      <alignment horizontal="center" vertical="center"/>
    </xf>
    <xf numFmtId="9" fontId="22" fillId="10" borderId="40" xfId="0" applyNumberFormat="1" applyFont="1" applyFill="1" applyBorder="1" applyAlignment="1">
      <alignment horizontal="center" wrapText="1"/>
    </xf>
    <xf numFmtId="0" fontId="8" fillId="12" borderId="50" xfId="0" applyFont="1" applyFill="1" applyBorder="1" applyAlignment="1">
      <alignment horizontal="center" textRotation="90" wrapText="1"/>
    </xf>
    <xf numFmtId="0" fontId="8" fillId="12" borderId="51" xfId="0" applyFont="1" applyFill="1" applyBorder="1" applyAlignment="1">
      <alignment horizontal="center" textRotation="90" wrapText="1"/>
    </xf>
    <xf numFmtId="0" fontId="8" fillId="12" borderId="52" xfId="0" applyFont="1" applyFill="1" applyBorder="1" applyAlignment="1">
      <alignment horizontal="center" textRotation="90" wrapText="1"/>
    </xf>
    <xf numFmtId="0" fontId="8" fillId="12" borderId="53" xfId="0" applyFont="1" applyFill="1" applyBorder="1" applyAlignment="1">
      <alignment horizontal="center" textRotation="90" wrapText="1"/>
    </xf>
    <xf numFmtId="0" fontId="8" fillId="12" borderId="54" xfId="0" applyFont="1" applyFill="1" applyBorder="1" applyAlignment="1">
      <alignment horizontal="center" textRotation="90" wrapText="1"/>
    </xf>
    <xf numFmtId="0" fontId="8" fillId="12" borderId="55" xfId="0" applyFont="1" applyFill="1" applyBorder="1" applyAlignment="1">
      <alignment horizontal="center" textRotation="90" wrapText="1"/>
    </xf>
    <xf numFmtId="0" fontId="8" fillId="12" borderId="56" xfId="0" applyFont="1" applyFill="1" applyBorder="1" applyAlignment="1">
      <alignment horizontal="center" textRotation="90" wrapText="1"/>
    </xf>
    <xf numFmtId="0" fontId="0" fillId="0" borderId="0" xfId="0" applyFill="1" applyBorder="1"/>
    <xf numFmtId="9" fontId="22" fillId="0" borderId="0" xfId="0" applyNumberFormat="1" applyFont="1"/>
    <xf numFmtId="9" fontId="22" fillId="0" borderId="2" xfId="0" applyNumberFormat="1" applyFont="1" applyBorder="1" applyAlignment="1">
      <alignment horizontal="center" vertical="center"/>
    </xf>
    <xf numFmtId="9" fontId="4" fillId="0" borderId="14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0" xfId="0" applyAlignment="1"/>
    <xf numFmtId="0" fontId="9" fillId="0" borderId="2" xfId="0" applyFont="1" applyBorder="1"/>
    <xf numFmtId="0" fontId="8" fillId="0" borderId="6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1" fontId="8" fillId="0" borderId="14" xfId="0" applyNumberFormat="1" applyFont="1" applyBorder="1" applyAlignment="1">
      <alignment horizontal="center" vertical="center"/>
    </xf>
    <xf numFmtId="0" fontId="0" fillId="0" borderId="0" xfId="0"/>
    <xf numFmtId="0" fontId="8" fillId="0" borderId="11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0" fillId="0" borderId="0" xfId="0"/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4" fillId="0" borderId="40" xfId="0" applyFont="1" applyFill="1" applyBorder="1" applyAlignment="1">
      <alignment horizontal="center" vertical="center"/>
    </xf>
    <xf numFmtId="0" fontId="0" fillId="0" borderId="41" xfId="0" applyFill="1" applyBorder="1" applyAlignment="1"/>
    <xf numFmtId="0" fontId="0" fillId="0" borderId="11" xfId="0" applyFill="1" applyBorder="1" applyAlignment="1"/>
    <xf numFmtId="0" fontId="0" fillId="0" borderId="35" xfId="0" applyBorder="1" applyAlignment="1">
      <alignment horizontal="center" vertical="center"/>
    </xf>
    <xf numFmtId="0" fontId="0" fillId="0" borderId="27" xfId="0" applyBorder="1" applyAlignment="1"/>
    <xf numFmtId="0" fontId="0" fillId="0" borderId="36" xfId="0" applyBorder="1" applyAlignment="1"/>
    <xf numFmtId="0" fontId="14" fillId="8" borderId="31" xfId="0" applyFont="1" applyFill="1" applyBorder="1" applyAlignment="1">
      <alignment horizontal="center"/>
    </xf>
    <xf numFmtId="0" fontId="14" fillId="8" borderId="29" xfId="0" applyFont="1" applyFill="1" applyBorder="1" applyAlignment="1">
      <alignment horizontal="center"/>
    </xf>
    <xf numFmtId="0" fontId="14" fillId="8" borderId="30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3" fillId="11" borderId="63" xfId="0" applyFont="1" applyFill="1" applyBorder="1" applyAlignment="1">
      <alignment vertical="center" wrapText="1"/>
    </xf>
    <xf numFmtId="0" fontId="13" fillId="11" borderId="48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0" fontId="5" fillId="3" borderId="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1" fillId="11" borderId="58" xfId="0" applyFont="1" applyFill="1" applyBorder="1" applyAlignment="1">
      <alignment horizontal="center" vertical="center" readingOrder="1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13" fillId="11" borderId="58" xfId="0" applyFont="1" applyFill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3" borderId="61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21" fillId="11" borderId="62" xfId="0" applyFont="1" applyFill="1" applyBorder="1" applyAlignment="1">
      <alignment horizontal="center" vertical="center" wrapText="1"/>
    </xf>
    <xf numFmtId="0" fontId="21" fillId="11" borderId="49" xfId="0" applyFont="1" applyFill="1" applyBorder="1" applyAlignment="1">
      <alignment horizontal="center" vertical="center" wrapText="1"/>
    </xf>
    <xf numFmtId="1" fontId="13" fillId="11" borderId="63" xfId="0" applyNumberFormat="1" applyFont="1" applyFill="1" applyBorder="1" applyAlignment="1">
      <alignment vertical="center" wrapText="1"/>
    </xf>
    <xf numFmtId="1" fontId="13" fillId="11" borderId="48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9"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15159</xdr:rowOff>
    </xdr:from>
    <xdr:to>
      <xdr:col>1</xdr:col>
      <xdr:colOff>349250</xdr:colOff>
      <xdr:row>0</xdr:row>
      <xdr:rowOff>431800</xdr:rowOff>
    </xdr:to>
    <xdr:pic>
      <xdr:nvPicPr>
        <xdr:cNvPr id="2" name="Picture 1" descr="111007 RS LOGO ONL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5159"/>
          <a:ext cx="596900" cy="4166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15159</xdr:rowOff>
    </xdr:from>
    <xdr:to>
      <xdr:col>1</xdr:col>
      <xdr:colOff>349250</xdr:colOff>
      <xdr:row>0</xdr:row>
      <xdr:rowOff>431800</xdr:rowOff>
    </xdr:to>
    <xdr:pic>
      <xdr:nvPicPr>
        <xdr:cNvPr id="2" name="Picture 1" descr="111007 RS LOGO ONLY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5159"/>
          <a:ext cx="596900" cy="4166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184150</xdr:colOff>
      <xdr:row>0</xdr:row>
      <xdr:rowOff>0</xdr:rowOff>
    </xdr:from>
    <xdr:to>
      <xdr:col>1</xdr:col>
      <xdr:colOff>476250</xdr:colOff>
      <xdr:row>0</xdr:row>
      <xdr:rowOff>170896</xdr:rowOff>
    </xdr:to>
    <xdr:pic>
      <xdr:nvPicPr>
        <xdr:cNvPr id="3" name="Picture 2" descr="111007 RS LOGO ONLY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150" y="15159"/>
          <a:ext cx="901700" cy="540466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0</xdr:row>
      <xdr:rowOff>15159</xdr:rowOff>
    </xdr:from>
    <xdr:to>
      <xdr:col>1</xdr:col>
      <xdr:colOff>476250</xdr:colOff>
      <xdr:row>1</xdr:row>
      <xdr:rowOff>3175</xdr:rowOff>
    </xdr:to>
    <xdr:pic>
      <xdr:nvPicPr>
        <xdr:cNvPr id="4" name="Picture 3" descr="111007 RS LOGO ONLY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150" y="15159"/>
          <a:ext cx="901700" cy="5404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50084</xdr:rowOff>
    </xdr:from>
    <xdr:to>
      <xdr:col>1</xdr:col>
      <xdr:colOff>631282</xdr:colOff>
      <xdr:row>1</xdr:row>
      <xdr:rowOff>0</xdr:rowOff>
    </xdr:to>
    <xdr:pic>
      <xdr:nvPicPr>
        <xdr:cNvPr id="3" name="Picture 2" descr="111007 RS LOGO ONLY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50084"/>
          <a:ext cx="593182" cy="3975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50083</xdr:rowOff>
    </xdr:from>
    <xdr:to>
      <xdr:col>1</xdr:col>
      <xdr:colOff>612232</xdr:colOff>
      <xdr:row>0</xdr:row>
      <xdr:rowOff>390524</xdr:rowOff>
    </xdr:to>
    <xdr:pic>
      <xdr:nvPicPr>
        <xdr:cNvPr id="3" name="Picture 2" descr="111007 RS LOGO ONLY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50083"/>
          <a:ext cx="574132" cy="3404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177348</xdr:colOff>
      <xdr:row>0</xdr:row>
      <xdr:rowOff>0</xdr:rowOff>
    </xdr:from>
    <xdr:to>
      <xdr:col>1</xdr:col>
      <xdr:colOff>628650</xdr:colOff>
      <xdr:row>0</xdr:row>
      <xdr:rowOff>398488</xdr:rowOff>
    </xdr:to>
    <xdr:pic>
      <xdr:nvPicPr>
        <xdr:cNvPr id="2" name="Picture 1" descr="111007 RS LOGO ONLY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348" y="0"/>
          <a:ext cx="743402" cy="402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8"/>
  <sheetViews>
    <sheetView showWhiteSpace="0" view="pageLayout" zoomScale="60" zoomScaleSheetLayoutView="70" zoomScalePageLayoutView="60" workbookViewId="0">
      <selection activeCell="L16" sqref="L16"/>
    </sheetView>
  </sheetViews>
  <sheetFormatPr defaultRowHeight="15" x14ac:dyDescent="0.25"/>
  <cols>
    <col min="1" max="1" width="4.5703125" style="4" customWidth="1"/>
    <col min="2" max="2" width="32.28515625" customWidth="1"/>
    <col min="3" max="3" width="15.140625" customWidth="1"/>
    <col min="4" max="7" width="6.7109375" customWidth="1"/>
    <col min="8" max="8" width="6.7109375" style="1" customWidth="1"/>
    <col min="9" max="27" width="6.7109375" customWidth="1"/>
    <col min="28" max="28" width="12" customWidth="1"/>
  </cols>
  <sheetData>
    <row r="1" spans="1:29" ht="35.450000000000003" customHeight="1" thickBot="1" x14ac:dyDescent="0.3">
      <c r="A1" s="178" t="s">
        <v>45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</row>
    <row r="2" spans="1:29" s="8" customFormat="1" ht="15.75" customHeight="1" x14ac:dyDescent="0.25">
      <c r="A2" s="174" t="s">
        <v>15</v>
      </c>
      <c r="B2" s="181" t="s">
        <v>0</v>
      </c>
      <c r="C2" s="181" t="s">
        <v>32</v>
      </c>
      <c r="D2" s="179" t="s">
        <v>18</v>
      </c>
      <c r="E2" s="179"/>
      <c r="F2" s="179"/>
      <c r="G2" s="179"/>
      <c r="H2" s="180" t="s">
        <v>16</v>
      </c>
      <c r="I2" s="180"/>
      <c r="J2" s="180"/>
      <c r="K2" s="180"/>
      <c r="L2" s="180"/>
      <c r="M2" s="180"/>
      <c r="N2" s="180"/>
      <c r="O2" s="180"/>
      <c r="P2" s="180"/>
      <c r="Q2" s="180" t="s">
        <v>17</v>
      </c>
      <c r="R2" s="180"/>
      <c r="S2" s="179" t="s">
        <v>19</v>
      </c>
      <c r="T2" s="179"/>
      <c r="U2" s="179"/>
      <c r="V2" s="25"/>
      <c r="W2" s="25"/>
      <c r="X2" s="25"/>
      <c r="Y2" s="25"/>
      <c r="Z2" s="25"/>
      <c r="AA2" s="25"/>
      <c r="AB2" s="176" t="s">
        <v>21</v>
      </c>
    </row>
    <row r="3" spans="1:29" ht="75.75" customHeight="1" thickBot="1" x14ac:dyDescent="0.3">
      <c r="A3" s="175"/>
      <c r="B3" s="182"/>
      <c r="C3" s="182"/>
      <c r="D3" s="58" t="s">
        <v>2</v>
      </c>
      <c r="E3" s="58" t="s">
        <v>3</v>
      </c>
      <c r="F3" s="58" t="s">
        <v>4</v>
      </c>
      <c r="G3" s="58" t="s">
        <v>36</v>
      </c>
      <c r="H3" s="58" t="s">
        <v>20</v>
      </c>
      <c r="I3" s="58" t="s">
        <v>5</v>
      </c>
      <c r="J3" s="58" t="s">
        <v>14</v>
      </c>
      <c r="K3" s="58" t="s">
        <v>13</v>
      </c>
      <c r="L3" s="58" t="s">
        <v>6</v>
      </c>
      <c r="M3" s="58" t="s">
        <v>7</v>
      </c>
      <c r="N3" s="58" t="s">
        <v>8</v>
      </c>
      <c r="O3" s="58" t="s">
        <v>9</v>
      </c>
      <c r="P3" s="58" t="s">
        <v>22</v>
      </c>
      <c r="Q3" s="58" t="s">
        <v>23</v>
      </c>
      <c r="R3" s="58" t="s">
        <v>24</v>
      </c>
      <c r="S3" s="58" t="s">
        <v>12</v>
      </c>
      <c r="T3" s="58" t="s">
        <v>10</v>
      </c>
      <c r="U3" s="58" t="s">
        <v>11</v>
      </c>
      <c r="V3" s="58" t="s">
        <v>25</v>
      </c>
      <c r="W3" s="58" t="s">
        <v>26</v>
      </c>
      <c r="X3" s="58" t="s">
        <v>27</v>
      </c>
      <c r="Y3" s="58" t="s">
        <v>28</v>
      </c>
      <c r="Z3" s="58" t="s">
        <v>29</v>
      </c>
      <c r="AA3" s="58" t="s">
        <v>30</v>
      </c>
      <c r="AB3" s="177"/>
      <c r="AC3" s="1"/>
    </row>
    <row r="4" spans="1:29" ht="36" customHeight="1" x14ac:dyDescent="0.5">
      <c r="A4" s="45">
        <v>0</v>
      </c>
      <c r="B4" s="46" t="e">
        <f>#REF!</f>
        <v>#REF!</v>
      </c>
      <c r="C4" s="55" t="s">
        <v>33</v>
      </c>
      <c r="D4" s="56" t="e">
        <f>#REF!/10*100</f>
        <v>#REF!</v>
      </c>
      <c r="E4" s="56" t="e">
        <f>#REF!/10*100</f>
        <v>#REF!</v>
      </c>
      <c r="F4" s="56" t="e">
        <f>#REF!/9*100</f>
        <v>#REF!</v>
      </c>
      <c r="G4" s="56" t="e">
        <f>#REF!/5*100</f>
        <v>#REF!</v>
      </c>
      <c r="H4" s="56" t="e">
        <f>#REF!/5*100</f>
        <v>#REF!</v>
      </c>
      <c r="I4" s="56" t="e">
        <f>#REF!/10*100</f>
        <v>#REF!</v>
      </c>
      <c r="J4" s="56" t="e">
        <f>#REF!/9*100</f>
        <v>#REF!</v>
      </c>
      <c r="K4" s="56" t="e">
        <f>#REF!/5*100</f>
        <v>#REF!</v>
      </c>
      <c r="L4" s="56" t="e">
        <f>#REF!/5*100</f>
        <v>#REF!</v>
      </c>
      <c r="M4" s="56" t="e">
        <f>#REF!/10*100</f>
        <v>#REF!</v>
      </c>
      <c r="N4" s="56" t="e">
        <f>#REF!/5*100</f>
        <v>#REF!</v>
      </c>
      <c r="O4" s="56" t="e">
        <f>#REF!/9*100</f>
        <v>#REF!</v>
      </c>
      <c r="P4" s="56" t="e">
        <f>#REF!/11*100</f>
        <v>#REF!</v>
      </c>
      <c r="Q4" s="56" t="e">
        <f>#REF!/10*100</f>
        <v>#REF!</v>
      </c>
      <c r="R4" s="56" t="e">
        <f>#REF!/5*100</f>
        <v>#REF!</v>
      </c>
      <c r="S4" s="56" t="e">
        <f>#REF!/10*100</f>
        <v>#REF!</v>
      </c>
      <c r="T4" s="56" t="e">
        <f>#REF!/5*100</f>
        <v>#REF!</v>
      </c>
      <c r="U4" s="56" t="e">
        <f>#REF!/10*100</f>
        <v>#REF!</v>
      </c>
      <c r="V4" s="56" t="e">
        <f>#REF!/8*100</f>
        <v>#REF!</v>
      </c>
      <c r="W4" s="56" t="e">
        <f>#REF!/10*100</f>
        <v>#REF!</v>
      </c>
      <c r="X4" s="56" t="e">
        <f>#REF!/10*100</f>
        <v>#REF!</v>
      </c>
      <c r="Y4" s="56" t="e">
        <f>#REF!/10*100</f>
        <v>#REF!</v>
      </c>
      <c r="Z4" s="56" t="e">
        <f>#REF!/4*100</f>
        <v>#REF!</v>
      </c>
      <c r="AA4" s="56" t="e">
        <f>#REF!/10*100</f>
        <v>#REF!</v>
      </c>
      <c r="AB4" s="57" t="e">
        <f t="shared" ref="AB4:AB35" si="0">AVERAGE(D4:AA4)</f>
        <v>#REF!</v>
      </c>
      <c r="AC4" s="172"/>
    </row>
    <row r="5" spans="1:29" ht="36" customHeight="1" x14ac:dyDescent="0.5">
      <c r="A5" s="49">
        <v>0</v>
      </c>
      <c r="B5" s="47"/>
      <c r="C5" s="59" t="s">
        <v>34</v>
      </c>
      <c r="D5" s="48" t="e">
        <f>#REF!/10*100</f>
        <v>#REF!</v>
      </c>
      <c r="E5" s="48" t="e">
        <f>#REF!/10*100</f>
        <v>#REF!</v>
      </c>
      <c r="F5" s="48" t="e">
        <f>#REF!/10*100</f>
        <v>#REF!</v>
      </c>
      <c r="G5" s="48" t="e">
        <f>#REF!/10*100</f>
        <v>#REF!</v>
      </c>
      <c r="H5" s="48" t="e">
        <f>#REF!/10*100</f>
        <v>#REF!</v>
      </c>
      <c r="I5" s="48" t="e">
        <f>#REF!/10*100</f>
        <v>#REF!</v>
      </c>
      <c r="J5" s="48" t="e">
        <f>#REF!/10*100</f>
        <v>#REF!</v>
      </c>
      <c r="K5" s="48" t="e">
        <f>#REF!/10*100</f>
        <v>#REF!</v>
      </c>
      <c r="L5" s="48" t="e">
        <f>#REF!/10*100</f>
        <v>#REF!</v>
      </c>
      <c r="M5" s="48" t="e">
        <f>#REF!/10*100</f>
        <v>#REF!</v>
      </c>
      <c r="N5" s="48" t="e">
        <f>#REF!/10*100</f>
        <v>#REF!</v>
      </c>
      <c r="O5" s="48" t="e">
        <f>#REF!/10*100</f>
        <v>#REF!</v>
      </c>
      <c r="P5" s="48" t="e">
        <f>#REF!/10*100</f>
        <v>#REF!</v>
      </c>
      <c r="Q5" s="48" t="e">
        <f>#REF!/10*100</f>
        <v>#REF!</v>
      </c>
      <c r="R5" s="48" t="e">
        <f>#REF!/10*100</f>
        <v>#REF!</v>
      </c>
      <c r="S5" s="48" t="e">
        <f>#REF!/10*100</f>
        <v>#REF!</v>
      </c>
      <c r="T5" s="48" t="e">
        <f>#REF!/10*100</f>
        <v>#REF!</v>
      </c>
      <c r="U5" s="48" t="e">
        <f>#REF!/10*100</f>
        <v>#REF!</v>
      </c>
      <c r="V5" s="48" t="e">
        <f>#REF!/10*100</f>
        <v>#REF!</v>
      </c>
      <c r="W5" s="48" t="e">
        <f>#REF!/10*100</f>
        <v>#REF!</v>
      </c>
      <c r="X5" s="48" t="e">
        <f>#REF!/10*100</f>
        <v>#REF!</v>
      </c>
      <c r="Y5" s="48" t="e">
        <f>#REF!/10*100</f>
        <v>#REF!</v>
      </c>
      <c r="Z5" s="48" t="e">
        <f>#REF!/10*100</f>
        <v>#REF!</v>
      </c>
      <c r="AA5" s="48" t="e">
        <f>#REF!/10*100</f>
        <v>#REF!</v>
      </c>
      <c r="AB5" s="50" t="e">
        <f t="shared" si="0"/>
        <v>#REF!</v>
      </c>
      <c r="AC5" s="173"/>
    </row>
    <row r="6" spans="1:29" ht="31.5" x14ac:dyDescent="0.5">
      <c r="A6" s="51">
        <v>1</v>
      </c>
      <c r="B6" s="9" t="e">
        <f>#REF!</f>
        <v>#REF!</v>
      </c>
      <c r="C6" s="54" t="s">
        <v>33</v>
      </c>
      <c r="D6" s="48" t="e">
        <f>#REF!/10*100</f>
        <v>#REF!</v>
      </c>
      <c r="E6" s="48" t="e">
        <f>#REF!/10*100</f>
        <v>#REF!</v>
      </c>
      <c r="F6" s="48" t="e">
        <f>#REF!/9*100</f>
        <v>#REF!</v>
      </c>
      <c r="G6" s="48" t="e">
        <f>#REF!/5*100</f>
        <v>#REF!</v>
      </c>
      <c r="H6" s="48" t="e">
        <f>#REF!/5*100</f>
        <v>#REF!</v>
      </c>
      <c r="I6" s="48" t="e">
        <f>#REF!/10*100</f>
        <v>#REF!</v>
      </c>
      <c r="J6" s="48" t="e">
        <f>#REF!/9*100</f>
        <v>#REF!</v>
      </c>
      <c r="K6" s="48" t="e">
        <f>#REF!/5*100</f>
        <v>#REF!</v>
      </c>
      <c r="L6" s="48" t="e">
        <f>#REF!/5*100</f>
        <v>#REF!</v>
      </c>
      <c r="M6" s="48" t="e">
        <f>#REF!/10*100</f>
        <v>#REF!</v>
      </c>
      <c r="N6" s="48" t="e">
        <f>#REF!/5*100</f>
        <v>#REF!</v>
      </c>
      <c r="O6" s="48" t="e">
        <f>#REF!/9*100</f>
        <v>#REF!</v>
      </c>
      <c r="P6" s="48" t="e">
        <f>#REF!/11*100</f>
        <v>#REF!</v>
      </c>
      <c r="Q6" s="48" t="e">
        <f>#REF!/10*100</f>
        <v>#REF!</v>
      </c>
      <c r="R6" s="48" t="e">
        <f>#REF!/5*100</f>
        <v>#REF!</v>
      </c>
      <c r="S6" s="48" t="e">
        <f>#REF!/10*100</f>
        <v>#REF!</v>
      </c>
      <c r="T6" s="48" t="e">
        <f>#REF!/5*100</f>
        <v>#REF!</v>
      </c>
      <c r="U6" s="48" t="e">
        <f>#REF!/10*100</f>
        <v>#REF!</v>
      </c>
      <c r="V6" s="48" t="e">
        <f>#REF!/8*100</f>
        <v>#REF!</v>
      </c>
      <c r="W6" s="48" t="e">
        <f>#REF!/10*100</f>
        <v>#REF!</v>
      </c>
      <c r="X6" s="48" t="e">
        <f>#REF!/10*100</f>
        <v>#REF!</v>
      </c>
      <c r="Y6" s="48" t="e">
        <f>#REF!/10*100</f>
        <v>#REF!</v>
      </c>
      <c r="Z6" s="48" t="e">
        <f>#REF!/4*100</f>
        <v>#REF!</v>
      </c>
      <c r="AA6" s="48" t="e">
        <f>#REF!/10*100</f>
        <v>#REF!</v>
      </c>
      <c r="AB6" s="50" t="e">
        <f t="shared" si="0"/>
        <v>#REF!</v>
      </c>
      <c r="AC6" s="172"/>
    </row>
    <row r="7" spans="1:29" ht="31.5" x14ac:dyDescent="0.5">
      <c r="A7" s="51">
        <v>1</v>
      </c>
      <c r="B7" s="9"/>
      <c r="C7" s="59" t="s">
        <v>34</v>
      </c>
      <c r="D7" s="48" t="e">
        <f>#REF!/10*100</f>
        <v>#REF!</v>
      </c>
      <c r="E7" s="48" t="e">
        <f>#REF!/10*100</f>
        <v>#REF!</v>
      </c>
      <c r="F7" s="48" t="e">
        <f>#REF!/10*100</f>
        <v>#REF!</v>
      </c>
      <c r="G7" s="48" t="e">
        <f>#REF!/10*100</f>
        <v>#REF!</v>
      </c>
      <c r="H7" s="48" t="e">
        <f>#REF!/10*100</f>
        <v>#REF!</v>
      </c>
      <c r="I7" s="48" t="e">
        <f>#REF!/10*100</f>
        <v>#REF!</v>
      </c>
      <c r="J7" s="48" t="e">
        <f>#REF!/10*100</f>
        <v>#REF!</v>
      </c>
      <c r="K7" s="48" t="e">
        <f>#REF!/10*100</f>
        <v>#REF!</v>
      </c>
      <c r="L7" s="48" t="e">
        <f>#REF!/10*100</f>
        <v>#REF!</v>
      </c>
      <c r="M7" s="48" t="e">
        <f>#REF!/10*100</f>
        <v>#REF!</v>
      </c>
      <c r="N7" s="48" t="e">
        <f>#REF!/10*100</f>
        <v>#REF!</v>
      </c>
      <c r="O7" s="48" t="e">
        <f>#REF!/10*100</f>
        <v>#REF!</v>
      </c>
      <c r="P7" s="48" t="e">
        <f>#REF!/10*100</f>
        <v>#REF!</v>
      </c>
      <c r="Q7" s="48" t="e">
        <f>#REF!/10*100</f>
        <v>#REF!</v>
      </c>
      <c r="R7" s="48" t="e">
        <f>#REF!/10*100</f>
        <v>#REF!</v>
      </c>
      <c r="S7" s="48" t="e">
        <f>#REF!/10*100</f>
        <v>#REF!</v>
      </c>
      <c r="T7" s="48" t="e">
        <f>#REF!/10*100</f>
        <v>#REF!</v>
      </c>
      <c r="U7" s="48" t="e">
        <f>#REF!/10*100</f>
        <v>#REF!</v>
      </c>
      <c r="V7" s="48" t="e">
        <f>#REF!/10*100</f>
        <v>#REF!</v>
      </c>
      <c r="W7" s="48" t="e">
        <f>#REF!/10*100</f>
        <v>#REF!</v>
      </c>
      <c r="X7" s="48" t="e">
        <f>#REF!/10*100</f>
        <v>#REF!</v>
      </c>
      <c r="Y7" s="48" t="e">
        <f>#REF!/10*100</f>
        <v>#REF!</v>
      </c>
      <c r="Z7" s="48" t="e">
        <f>#REF!/10*100</f>
        <v>#REF!</v>
      </c>
      <c r="AA7" s="48" t="e">
        <f>#REF!/10*100</f>
        <v>#REF!</v>
      </c>
      <c r="AB7" s="50" t="e">
        <f t="shared" si="0"/>
        <v>#REF!</v>
      </c>
      <c r="AC7" s="173"/>
    </row>
    <row r="8" spans="1:29" ht="31.5" x14ac:dyDescent="0.5">
      <c r="A8" s="51">
        <v>2</v>
      </c>
      <c r="B8" s="9" t="e">
        <f>#REF!</f>
        <v>#REF!</v>
      </c>
      <c r="C8" s="54" t="s">
        <v>33</v>
      </c>
      <c r="D8" s="48" t="e">
        <f>#REF!/10*100</f>
        <v>#REF!</v>
      </c>
      <c r="E8" s="48" t="e">
        <f>#REF!/10*100</f>
        <v>#REF!</v>
      </c>
      <c r="F8" s="48" t="e">
        <f>#REF!/9*100</f>
        <v>#REF!</v>
      </c>
      <c r="G8" s="48" t="e">
        <f>#REF!/5*100</f>
        <v>#REF!</v>
      </c>
      <c r="H8" s="48" t="e">
        <f>#REF!/5*100</f>
        <v>#REF!</v>
      </c>
      <c r="I8" s="48" t="e">
        <f>#REF!/10*100</f>
        <v>#REF!</v>
      </c>
      <c r="J8" s="48" t="e">
        <f>#REF!/9*100</f>
        <v>#REF!</v>
      </c>
      <c r="K8" s="48" t="e">
        <f>#REF!/5*100</f>
        <v>#REF!</v>
      </c>
      <c r="L8" s="48" t="e">
        <f>#REF!/5*100</f>
        <v>#REF!</v>
      </c>
      <c r="M8" s="48" t="e">
        <f>#REF!/10*100</f>
        <v>#REF!</v>
      </c>
      <c r="N8" s="48" t="e">
        <f>#REF!/5*100</f>
        <v>#REF!</v>
      </c>
      <c r="O8" s="48" t="e">
        <f>#REF!/9*100</f>
        <v>#REF!</v>
      </c>
      <c r="P8" s="48" t="e">
        <f>#REF!/11*100</f>
        <v>#REF!</v>
      </c>
      <c r="Q8" s="48" t="e">
        <f>#REF!/10*100</f>
        <v>#REF!</v>
      </c>
      <c r="R8" s="48" t="e">
        <f>#REF!/5*100</f>
        <v>#REF!</v>
      </c>
      <c r="S8" s="48" t="e">
        <f>#REF!/10*100</f>
        <v>#REF!</v>
      </c>
      <c r="T8" s="48" t="e">
        <f>#REF!/5*100</f>
        <v>#REF!</v>
      </c>
      <c r="U8" s="48" t="e">
        <f>#REF!/10*100</f>
        <v>#REF!</v>
      </c>
      <c r="V8" s="48" t="e">
        <f>#REF!/8*100</f>
        <v>#REF!</v>
      </c>
      <c r="W8" s="48" t="e">
        <f>#REF!/10*100</f>
        <v>#REF!</v>
      </c>
      <c r="X8" s="48" t="e">
        <f>#REF!/10*100</f>
        <v>#REF!</v>
      </c>
      <c r="Y8" s="48" t="e">
        <f>#REF!/10*100</f>
        <v>#REF!</v>
      </c>
      <c r="Z8" s="48" t="e">
        <f>#REF!/4*100</f>
        <v>#REF!</v>
      </c>
      <c r="AA8" s="48" t="e">
        <f>#REF!/10*100</f>
        <v>#REF!</v>
      </c>
      <c r="AB8" s="50" t="e">
        <f t="shared" si="0"/>
        <v>#REF!</v>
      </c>
      <c r="AC8" s="172"/>
    </row>
    <row r="9" spans="1:29" ht="31.5" x14ac:dyDescent="0.5">
      <c r="A9" s="51">
        <v>2</v>
      </c>
      <c r="B9" s="9"/>
      <c r="C9" s="59" t="s">
        <v>34</v>
      </c>
      <c r="D9" s="48" t="e">
        <f>#REF!/10*100</f>
        <v>#REF!</v>
      </c>
      <c r="E9" s="48" t="e">
        <f>#REF!/10*100</f>
        <v>#REF!</v>
      </c>
      <c r="F9" s="48" t="e">
        <f>#REF!/10*100</f>
        <v>#REF!</v>
      </c>
      <c r="G9" s="48" t="e">
        <f>#REF!/10*100</f>
        <v>#REF!</v>
      </c>
      <c r="H9" s="48" t="e">
        <f>#REF!/10*100</f>
        <v>#REF!</v>
      </c>
      <c r="I9" s="48" t="e">
        <f>#REF!/10*100</f>
        <v>#REF!</v>
      </c>
      <c r="J9" s="48" t="e">
        <f>#REF!/10*100</f>
        <v>#REF!</v>
      </c>
      <c r="K9" s="48" t="e">
        <f>#REF!/10*100</f>
        <v>#REF!</v>
      </c>
      <c r="L9" s="48" t="e">
        <f>#REF!/10*100</f>
        <v>#REF!</v>
      </c>
      <c r="M9" s="48" t="e">
        <f>#REF!/10*100</f>
        <v>#REF!</v>
      </c>
      <c r="N9" s="48" t="e">
        <f>#REF!/10*100</f>
        <v>#REF!</v>
      </c>
      <c r="O9" s="48" t="e">
        <f>#REF!/10*100</f>
        <v>#REF!</v>
      </c>
      <c r="P9" s="48" t="e">
        <f>#REF!/10*100</f>
        <v>#REF!</v>
      </c>
      <c r="Q9" s="48" t="e">
        <f>#REF!/10*100</f>
        <v>#REF!</v>
      </c>
      <c r="R9" s="48" t="e">
        <f>#REF!/10*100</f>
        <v>#REF!</v>
      </c>
      <c r="S9" s="48" t="e">
        <f>#REF!/10*100</f>
        <v>#REF!</v>
      </c>
      <c r="T9" s="48" t="e">
        <f>#REF!/10*100</f>
        <v>#REF!</v>
      </c>
      <c r="U9" s="48" t="e">
        <f>#REF!/10*100</f>
        <v>#REF!</v>
      </c>
      <c r="V9" s="48" t="e">
        <f>#REF!/10*100</f>
        <v>#REF!</v>
      </c>
      <c r="W9" s="48" t="e">
        <f>#REF!/10*100</f>
        <v>#REF!</v>
      </c>
      <c r="X9" s="48" t="e">
        <f>#REF!/10*100</f>
        <v>#REF!</v>
      </c>
      <c r="Y9" s="48" t="e">
        <f>#REF!/10*100</f>
        <v>#REF!</v>
      </c>
      <c r="Z9" s="48" t="e">
        <f>#REF!/10*100</f>
        <v>#REF!</v>
      </c>
      <c r="AA9" s="48" t="e">
        <f>#REF!/10*100</f>
        <v>#REF!</v>
      </c>
      <c r="AB9" s="50" t="e">
        <f t="shared" si="0"/>
        <v>#REF!</v>
      </c>
      <c r="AC9" s="173"/>
    </row>
    <row r="10" spans="1:29" ht="31.5" x14ac:dyDescent="0.5">
      <c r="A10" s="51">
        <v>3</v>
      </c>
      <c r="B10" s="9" t="e">
        <f>#REF!</f>
        <v>#REF!</v>
      </c>
      <c r="C10" s="54" t="s">
        <v>33</v>
      </c>
      <c r="D10" s="48" t="e">
        <f>#REF!/10*100</f>
        <v>#REF!</v>
      </c>
      <c r="E10" s="48" t="e">
        <f>#REF!/10*100</f>
        <v>#REF!</v>
      </c>
      <c r="F10" s="48" t="e">
        <f>#REF!/9*100</f>
        <v>#REF!</v>
      </c>
      <c r="G10" s="48" t="e">
        <f>#REF!/5*100</f>
        <v>#REF!</v>
      </c>
      <c r="H10" s="48" t="e">
        <f>#REF!/5*100</f>
        <v>#REF!</v>
      </c>
      <c r="I10" s="48" t="e">
        <f>#REF!/10*100</f>
        <v>#REF!</v>
      </c>
      <c r="J10" s="48" t="e">
        <f>#REF!/9*100</f>
        <v>#REF!</v>
      </c>
      <c r="K10" s="48" t="e">
        <f>#REF!/5*100</f>
        <v>#REF!</v>
      </c>
      <c r="L10" s="48" t="e">
        <f>#REF!/5*100</f>
        <v>#REF!</v>
      </c>
      <c r="M10" s="48" t="e">
        <f>#REF!/10*100</f>
        <v>#REF!</v>
      </c>
      <c r="N10" s="48" t="e">
        <f>#REF!/5*100</f>
        <v>#REF!</v>
      </c>
      <c r="O10" s="48" t="e">
        <f>#REF!/9*100</f>
        <v>#REF!</v>
      </c>
      <c r="P10" s="48" t="e">
        <f>#REF!/11*100</f>
        <v>#REF!</v>
      </c>
      <c r="Q10" s="48" t="e">
        <f>#REF!/10*100</f>
        <v>#REF!</v>
      </c>
      <c r="R10" s="48" t="e">
        <f>#REF!/5*100</f>
        <v>#REF!</v>
      </c>
      <c r="S10" s="48" t="e">
        <f>#REF!/10*100</f>
        <v>#REF!</v>
      </c>
      <c r="T10" s="48" t="e">
        <f>#REF!/5*100</f>
        <v>#REF!</v>
      </c>
      <c r="U10" s="48" t="e">
        <f>#REF!/10*100</f>
        <v>#REF!</v>
      </c>
      <c r="V10" s="48" t="e">
        <f>#REF!/8*100</f>
        <v>#REF!</v>
      </c>
      <c r="W10" s="48" t="e">
        <f>#REF!/10*100</f>
        <v>#REF!</v>
      </c>
      <c r="X10" s="48" t="e">
        <f>#REF!/10*100</f>
        <v>#REF!</v>
      </c>
      <c r="Y10" s="48" t="e">
        <f>#REF!/10*100</f>
        <v>#REF!</v>
      </c>
      <c r="Z10" s="48" t="e">
        <f>#REF!/4*100</f>
        <v>#REF!</v>
      </c>
      <c r="AA10" s="48" t="e">
        <f>#REF!/10*100</f>
        <v>#REF!</v>
      </c>
      <c r="AB10" s="50" t="e">
        <f t="shared" si="0"/>
        <v>#REF!</v>
      </c>
      <c r="AC10" s="172"/>
    </row>
    <row r="11" spans="1:29" ht="31.5" x14ac:dyDescent="0.5">
      <c r="A11" s="51">
        <v>3.3</v>
      </c>
      <c r="B11" s="9"/>
      <c r="C11" s="59" t="s">
        <v>34</v>
      </c>
      <c r="D11" s="48" t="e">
        <f>#REF!/10*100</f>
        <v>#REF!</v>
      </c>
      <c r="E11" s="48" t="e">
        <f>#REF!/10*100</f>
        <v>#REF!</v>
      </c>
      <c r="F11" s="48" t="e">
        <f>#REF!/10*100</f>
        <v>#REF!</v>
      </c>
      <c r="G11" s="48" t="e">
        <f>#REF!/10*100</f>
        <v>#REF!</v>
      </c>
      <c r="H11" s="48" t="e">
        <f>#REF!/10*100</f>
        <v>#REF!</v>
      </c>
      <c r="I11" s="48" t="e">
        <f>#REF!/10*100</f>
        <v>#REF!</v>
      </c>
      <c r="J11" s="48" t="e">
        <f>#REF!/10*100</f>
        <v>#REF!</v>
      </c>
      <c r="K11" s="48" t="e">
        <f>#REF!/10*100</f>
        <v>#REF!</v>
      </c>
      <c r="L11" s="48" t="e">
        <f>#REF!/10*100</f>
        <v>#REF!</v>
      </c>
      <c r="M11" s="48" t="e">
        <f>#REF!/10*100</f>
        <v>#REF!</v>
      </c>
      <c r="N11" s="48" t="e">
        <f>#REF!/10*100</f>
        <v>#REF!</v>
      </c>
      <c r="O11" s="48" t="e">
        <f>#REF!/10*100</f>
        <v>#REF!</v>
      </c>
      <c r="P11" s="48" t="e">
        <f>#REF!/10*100</f>
        <v>#REF!</v>
      </c>
      <c r="Q11" s="48" t="e">
        <f>#REF!/10*100</f>
        <v>#REF!</v>
      </c>
      <c r="R11" s="48" t="e">
        <f>#REF!/10*100</f>
        <v>#REF!</v>
      </c>
      <c r="S11" s="48" t="e">
        <f>#REF!/10*100</f>
        <v>#REF!</v>
      </c>
      <c r="T11" s="48" t="e">
        <f>#REF!/10*100</f>
        <v>#REF!</v>
      </c>
      <c r="U11" s="48" t="e">
        <f>#REF!/10*100</f>
        <v>#REF!</v>
      </c>
      <c r="V11" s="48" t="e">
        <f>#REF!/10*100</f>
        <v>#REF!</v>
      </c>
      <c r="W11" s="48" t="e">
        <f>#REF!/10*100</f>
        <v>#REF!</v>
      </c>
      <c r="X11" s="48" t="e">
        <f>#REF!/10*100</f>
        <v>#REF!</v>
      </c>
      <c r="Y11" s="48" t="e">
        <f>#REF!/10*100</f>
        <v>#REF!</v>
      </c>
      <c r="Z11" s="48" t="e">
        <f>#REF!/10*100</f>
        <v>#REF!</v>
      </c>
      <c r="AA11" s="48" t="e">
        <f>#REF!/10*100</f>
        <v>#REF!</v>
      </c>
      <c r="AB11" s="50" t="e">
        <f t="shared" si="0"/>
        <v>#REF!</v>
      </c>
      <c r="AC11" s="173"/>
    </row>
    <row r="12" spans="1:29" ht="31.5" x14ac:dyDescent="0.5">
      <c r="A12" s="51">
        <v>3.8</v>
      </c>
      <c r="B12" s="9" t="e">
        <f>#REF!</f>
        <v>#REF!</v>
      </c>
      <c r="C12" s="54" t="s">
        <v>33</v>
      </c>
      <c r="D12" s="48" t="e">
        <f>#REF!/10*100</f>
        <v>#REF!</v>
      </c>
      <c r="E12" s="48" t="e">
        <f>#REF!/10*100</f>
        <v>#REF!</v>
      </c>
      <c r="F12" s="48" t="e">
        <f>#REF!/9*100</f>
        <v>#REF!</v>
      </c>
      <c r="G12" s="48" t="e">
        <f>#REF!/5*100</f>
        <v>#REF!</v>
      </c>
      <c r="H12" s="48" t="e">
        <f>#REF!/5*100</f>
        <v>#REF!</v>
      </c>
      <c r="I12" s="48" t="e">
        <f>#REF!/10*100</f>
        <v>#REF!</v>
      </c>
      <c r="J12" s="48" t="e">
        <f>#REF!/9*100</f>
        <v>#REF!</v>
      </c>
      <c r="K12" s="48" t="e">
        <f>#REF!/5*100</f>
        <v>#REF!</v>
      </c>
      <c r="L12" s="48" t="e">
        <f>#REF!/5*100</f>
        <v>#REF!</v>
      </c>
      <c r="M12" s="48" t="e">
        <f>#REF!/10*100</f>
        <v>#REF!</v>
      </c>
      <c r="N12" s="48" t="e">
        <f>#REF!/5*100</f>
        <v>#REF!</v>
      </c>
      <c r="O12" s="48" t="e">
        <f>#REF!/9*100</f>
        <v>#REF!</v>
      </c>
      <c r="P12" s="48" t="e">
        <f>#REF!/11*100</f>
        <v>#REF!</v>
      </c>
      <c r="Q12" s="48" t="e">
        <f>#REF!/10*100</f>
        <v>#REF!</v>
      </c>
      <c r="R12" s="48" t="e">
        <f>#REF!/5*100</f>
        <v>#REF!</v>
      </c>
      <c r="S12" s="48" t="e">
        <f>#REF!/10*100</f>
        <v>#REF!</v>
      </c>
      <c r="T12" s="48" t="e">
        <f>#REF!/5*100</f>
        <v>#REF!</v>
      </c>
      <c r="U12" s="48" t="e">
        <f>#REF!/10*100</f>
        <v>#REF!</v>
      </c>
      <c r="V12" s="48" t="e">
        <f>#REF!/8*100</f>
        <v>#REF!</v>
      </c>
      <c r="W12" s="48" t="e">
        <f>#REF!/10*100</f>
        <v>#REF!</v>
      </c>
      <c r="X12" s="48" t="e">
        <f>#REF!/10*100</f>
        <v>#REF!</v>
      </c>
      <c r="Y12" s="48" t="e">
        <f>#REF!/10*100</f>
        <v>#REF!</v>
      </c>
      <c r="Z12" s="48" t="e">
        <f>#REF!/4*100</f>
        <v>#REF!</v>
      </c>
      <c r="AA12" s="48" t="e">
        <f>#REF!/10*100</f>
        <v>#REF!</v>
      </c>
      <c r="AB12" s="50" t="e">
        <f t="shared" si="0"/>
        <v>#REF!</v>
      </c>
      <c r="AC12" s="172"/>
    </row>
    <row r="13" spans="1:29" ht="31.5" x14ac:dyDescent="0.5">
      <c r="A13" s="51">
        <v>4.3</v>
      </c>
      <c r="B13" s="9"/>
      <c r="C13" s="59" t="s">
        <v>34</v>
      </c>
      <c r="D13" s="48" t="e">
        <f>#REF!/10*100</f>
        <v>#REF!</v>
      </c>
      <c r="E13" s="48" t="e">
        <f>#REF!/10*100</f>
        <v>#REF!</v>
      </c>
      <c r="F13" s="48" t="e">
        <f>#REF!/10*100</f>
        <v>#REF!</v>
      </c>
      <c r="G13" s="48" t="e">
        <f>#REF!/10*100</f>
        <v>#REF!</v>
      </c>
      <c r="H13" s="48" t="e">
        <f>#REF!/10*100</f>
        <v>#REF!</v>
      </c>
      <c r="I13" s="48" t="e">
        <f>#REF!/10*100</f>
        <v>#REF!</v>
      </c>
      <c r="J13" s="48" t="e">
        <f>#REF!/10*100</f>
        <v>#REF!</v>
      </c>
      <c r="K13" s="48" t="e">
        <f>#REF!/10*100</f>
        <v>#REF!</v>
      </c>
      <c r="L13" s="48" t="e">
        <f>#REF!/10*100</f>
        <v>#REF!</v>
      </c>
      <c r="M13" s="48" t="e">
        <f>#REF!/10*100</f>
        <v>#REF!</v>
      </c>
      <c r="N13" s="48" t="e">
        <f>#REF!/10*100</f>
        <v>#REF!</v>
      </c>
      <c r="O13" s="48" t="e">
        <f>#REF!/10*100</f>
        <v>#REF!</v>
      </c>
      <c r="P13" s="48" t="e">
        <f>#REF!/10*100</f>
        <v>#REF!</v>
      </c>
      <c r="Q13" s="48" t="e">
        <f>#REF!/10*100</f>
        <v>#REF!</v>
      </c>
      <c r="R13" s="48" t="e">
        <f>#REF!/10*100</f>
        <v>#REF!</v>
      </c>
      <c r="S13" s="48" t="e">
        <f>#REF!/10*100</f>
        <v>#REF!</v>
      </c>
      <c r="T13" s="48" t="e">
        <f>#REF!/10*100</f>
        <v>#REF!</v>
      </c>
      <c r="U13" s="48" t="e">
        <f>#REF!/10*100</f>
        <v>#REF!</v>
      </c>
      <c r="V13" s="48" t="e">
        <f>#REF!/10*100</f>
        <v>#REF!</v>
      </c>
      <c r="W13" s="48" t="e">
        <f>#REF!/10*100</f>
        <v>#REF!</v>
      </c>
      <c r="X13" s="48" t="e">
        <f>#REF!/10*100</f>
        <v>#REF!</v>
      </c>
      <c r="Y13" s="48" t="e">
        <f>#REF!/10*100</f>
        <v>#REF!</v>
      </c>
      <c r="Z13" s="48" t="e">
        <f>#REF!/10*100</f>
        <v>#REF!</v>
      </c>
      <c r="AA13" s="48" t="e">
        <f>#REF!/10*100</f>
        <v>#REF!</v>
      </c>
      <c r="AB13" s="50" t="e">
        <f t="shared" si="0"/>
        <v>#REF!</v>
      </c>
      <c r="AC13" s="173"/>
    </row>
    <row r="14" spans="1:29" ht="31.5" x14ac:dyDescent="0.5">
      <c r="A14" s="51">
        <v>4.8</v>
      </c>
      <c r="B14" s="9" t="e">
        <f>#REF!</f>
        <v>#REF!</v>
      </c>
      <c r="C14" s="54" t="s">
        <v>33</v>
      </c>
      <c r="D14" s="48" t="e">
        <f>#REF!/10*100</f>
        <v>#REF!</v>
      </c>
      <c r="E14" s="48" t="e">
        <f>#REF!/10*100</f>
        <v>#REF!</v>
      </c>
      <c r="F14" s="48" t="e">
        <f>#REF!/9*100</f>
        <v>#REF!</v>
      </c>
      <c r="G14" s="48" t="e">
        <f>#REF!/5*100</f>
        <v>#REF!</v>
      </c>
      <c r="H14" s="48" t="e">
        <f>#REF!/5*100</f>
        <v>#REF!</v>
      </c>
      <c r="I14" s="48" t="e">
        <f>#REF!/10*100</f>
        <v>#REF!</v>
      </c>
      <c r="J14" s="48" t="e">
        <f>#REF!/9*100</f>
        <v>#REF!</v>
      </c>
      <c r="K14" s="48" t="e">
        <f>#REF!/5*100</f>
        <v>#REF!</v>
      </c>
      <c r="L14" s="48" t="e">
        <f>#REF!/5*100</f>
        <v>#REF!</v>
      </c>
      <c r="M14" s="48" t="e">
        <f>#REF!/10*100</f>
        <v>#REF!</v>
      </c>
      <c r="N14" s="48" t="e">
        <f>#REF!/5*100</f>
        <v>#REF!</v>
      </c>
      <c r="O14" s="48" t="e">
        <f>#REF!/9*100</f>
        <v>#REF!</v>
      </c>
      <c r="P14" s="48" t="e">
        <f>#REF!/11*100</f>
        <v>#REF!</v>
      </c>
      <c r="Q14" s="48" t="e">
        <f>#REF!/10*100</f>
        <v>#REF!</v>
      </c>
      <c r="R14" s="48" t="e">
        <f>#REF!/5*100</f>
        <v>#REF!</v>
      </c>
      <c r="S14" s="48" t="e">
        <f>#REF!/10*100</f>
        <v>#REF!</v>
      </c>
      <c r="T14" s="48" t="e">
        <f>#REF!/5*100</f>
        <v>#REF!</v>
      </c>
      <c r="U14" s="48" t="e">
        <f>#REF!/10*100</f>
        <v>#REF!</v>
      </c>
      <c r="V14" s="48" t="e">
        <f>#REF!/8*100</f>
        <v>#REF!</v>
      </c>
      <c r="W14" s="48" t="e">
        <f>#REF!/10*100</f>
        <v>#REF!</v>
      </c>
      <c r="X14" s="48" t="e">
        <f>#REF!/10*100</f>
        <v>#REF!</v>
      </c>
      <c r="Y14" s="48" t="e">
        <f>#REF!/10*100</f>
        <v>#REF!</v>
      </c>
      <c r="Z14" s="48" t="e">
        <f>#REF!/4*100</f>
        <v>#REF!</v>
      </c>
      <c r="AA14" s="48" t="e">
        <f>#REF!/10*100</f>
        <v>#REF!</v>
      </c>
      <c r="AB14" s="50" t="e">
        <f t="shared" si="0"/>
        <v>#REF!</v>
      </c>
      <c r="AC14" s="172"/>
    </row>
    <row r="15" spans="1:29" ht="31.5" x14ac:dyDescent="0.5">
      <c r="A15" s="51">
        <v>5.3</v>
      </c>
      <c r="B15" s="9"/>
      <c r="C15" s="59" t="s">
        <v>34</v>
      </c>
      <c r="D15" s="48" t="e">
        <f>#REF!/10*100</f>
        <v>#REF!</v>
      </c>
      <c r="E15" s="48" t="e">
        <f>#REF!/10*100</f>
        <v>#REF!</v>
      </c>
      <c r="F15" s="48" t="e">
        <f>#REF!/10*100</f>
        <v>#REF!</v>
      </c>
      <c r="G15" s="48" t="e">
        <f>#REF!/10*100</f>
        <v>#REF!</v>
      </c>
      <c r="H15" s="48" t="e">
        <f>#REF!/10*100</f>
        <v>#REF!</v>
      </c>
      <c r="I15" s="48" t="e">
        <f>#REF!/10*100</f>
        <v>#REF!</v>
      </c>
      <c r="J15" s="48" t="e">
        <f>#REF!/10*100</f>
        <v>#REF!</v>
      </c>
      <c r="K15" s="48" t="e">
        <f>#REF!/10*100</f>
        <v>#REF!</v>
      </c>
      <c r="L15" s="48" t="e">
        <f>#REF!/10*100</f>
        <v>#REF!</v>
      </c>
      <c r="M15" s="48" t="e">
        <f>#REF!/10*100</f>
        <v>#REF!</v>
      </c>
      <c r="N15" s="48" t="e">
        <f>#REF!/10*100</f>
        <v>#REF!</v>
      </c>
      <c r="O15" s="48" t="e">
        <f>#REF!/10*100</f>
        <v>#REF!</v>
      </c>
      <c r="P15" s="48" t="e">
        <f>#REF!/10*100</f>
        <v>#REF!</v>
      </c>
      <c r="Q15" s="48" t="e">
        <f>#REF!/10*100</f>
        <v>#REF!</v>
      </c>
      <c r="R15" s="48" t="e">
        <f>#REF!/10*100</f>
        <v>#REF!</v>
      </c>
      <c r="S15" s="48" t="e">
        <f>#REF!/10*100</f>
        <v>#REF!</v>
      </c>
      <c r="T15" s="48" t="e">
        <f>#REF!/10*100</f>
        <v>#REF!</v>
      </c>
      <c r="U15" s="48" t="e">
        <f>#REF!/10*100</f>
        <v>#REF!</v>
      </c>
      <c r="V15" s="48" t="e">
        <f>#REF!/10*100</f>
        <v>#REF!</v>
      </c>
      <c r="W15" s="48" t="e">
        <f>#REF!/10*100</f>
        <v>#REF!</v>
      </c>
      <c r="X15" s="48" t="e">
        <f>#REF!/10*100</f>
        <v>#REF!</v>
      </c>
      <c r="Y15" s="48" t="e">
        <f>#REF!/10*100</f>
        <v>#REF!</v>
      </c>
      <c r="Z15" s="48" t="e">
        <f>#REF!/10*100</f>
        <v>#REF!</v>
      </c>
      <c r="AA15" s="48" t="e">
        <f>#REF!/10*100</f>
        <v>#REF!</v>
      </c>
      <c r="AB15" s="50" t="e">
        <f t="shared" si="0"/>
        <v>#REF!</v>
      </c>
      <c r="AC15" s="173"/>
    </row>
    <row r="16" spans="1:29" ht="31.5" x14ac:dyDescent="0.5">
      <c r="A16" s="51">
        <v>5.8</v>
      </c>
      <c r="B16" s="9" t="e">
        <f>#REF!</f>
        <v>#REF!</v>
      </c>
      <c r="C16" s="54" t="s">
        <v>33</v>
      </c>
      <c r="D16" s="48" t="e">
        <f>#REF!/10*100</f>
        <v>#REF!</v>
      </c>
      <c r="E16" s="48" t="e">
        <f>#REF!/10*100</f>
        <v>#REF!</v>
      </c>
      <c r="F16" s="48" t="e">
        <f>#REF!/9*100</f>
        <v>#REF!</v>
      </c>
      <c r="G16" s="48" t="e">
        <f>#REF!/5*100</f>
        <v>#REF!</v>
      </c>
      <c r="H16" s="48" t="e">
        <f>#REF!/5*100</f>
        <v>#REF!</v>
      </c>
      <c r="I16" s="48" t="e">
        <f>#REF!/10*100</f>
        <v>#REF!</v>
      </c>
      <c r="J16" s="48" t="e">
        <f>#REF!/9*100</f>
        <v>#REF!</v>
      </c>
      <c r="K16" s="48" t="e">
        <f>#REF!/5*100</f>
        <v>#REF!</v>
      </c>
      <c r="L16" s="48" t="e">
        <f>#REF!/5*100</f>
        <v>#REF!</v>
      </c>
      <c r="M16" s="48" t="e">
        <f>#REF!/10*100</f>
        <v>#REF!</v>
      </c>
      <c r="N16" s="48" t="e">
        <f>#REF!/5*100</f>
        <v>#REF!</v>
      </c>
      <c r="O16" s="48" t="e">
        <f>#REF!/9*100</f>
        <v>#REF!</v>
      </c>
      <c r="P16" s="48" t="e">
        <f>#REF!/11*100</f>
        <v>#REF!</v>
      </c>
      <c r="Q16" s="48" t="e">
        <f>#REF!/10*100</f>
        <v>#REF!</v>
      </c>
      <c r="R16" s="48" t="e">
        <f>#REF!/5*100</f>
        <v>#REF!</v>
      </c>
      <c r="S16" s="48" t="e">
        <f>#REF!/10*100</f>
        <v>#REF!</v>
      </c>
      <c r="T16" s="48" t="e">
        <f>#REF!/5*100</f>
        <v>#REF!</v>
      </c>
      <c r="U16" s="48" t="e">
        <f>#REF!/10*100</f>
        <v>#REF!</v>
      </c>
      <c r="V16" s="48" t="e">
        <f>#REF!/8*100</f>
        <v>#REF!</v>
      </c>
      <c r="W16" s="48" t="e">
        <f>#REF!/10*100</f>
        <v>#REF!</v>
      </c>
      <c r="X16" s="48" t="e">
        <f>#REF!/10*100</f>
        <v>#REF!</v>
      </c>
      <c r="Y16" s="48" t="e">
        <f>#REF!/10*100</f>
        <v>#REF!</v>
      </c>
      <c r="Z16" s="48" t="e">
        <f>#REF!/4*100</f>
        <v>#REF!</v>
      </c>
      <c r="AA16" s="48" t="e">
        <f>#REF!/10*100</f>
        <v>#REF!</v>
      </c>
      <c r="AB16" s="50" t="e">
        <f t="shared" si="0"/>
        <v>#REF!</v>
      </c>
    </row>
    <row r="17" spans="1:28" ht="31.5" x14ac:dyDescent="0.5">
      <c r="A17" s="51">
        <v>6.3</v>
      </c>
      <c r="B17" s="9"/>
      <c r="C17" s="59" t="s">
        <v>34</v>
      </c>
      <c r="D17" s="48" t="e">
        <f>#REF!/10*100</f>
        <v>#REF!</v>
      </c>
      <c r="E17" s="48" t="e">
        <f>#REF!/10*100</f>
        <v>#REF!</v>
      </c>
      <c r="F17" s="48" t="e">
        <f>#REF!/10*100</f>
        <v>#REF!</v>
      </c>
      <c r="G17" s="48" t="e">
        <f>#REF!/10*100</f>
        <v>#REF!</v>
      </c>
      <c r="H17" s="48" t="e">
        <f>#REF!/10*100</f>
        <v>#REF!</v>
      </c>
      <c r="I17" s="48" t="e">
        <f>#REF!/10*100</f>
        <v>#REF!</v>
      </c>
      <c r="J17" s="48" t="e">
        <f>#REF!/10*100</f>
        <v>#REF!</v>
      </c>
      <c r="K17" s="48" t="e">
        <f>#REF!/10*100</f>
        <v>#REF!</v>
      </c>
      <c r="L17" s="48" t="e">
        <f>#REF!/10*100</f>
        <v>#REF!</v>
      </c>
      <c r="M17" s="48" t="e">
        <f>#REF!/10*100</f>
        <v>#REF!</v>
      </c>
      <c r="N17" s="48" t="e">
        <f>#REF!/10*100</f>
        <v>#REF!</v>
      </c>
      <c r="O17" s="48" t="e">
        <f>#REF!/10*100</f>
        <v>#REF!</v>
      </c>
      <c r="P17" s="48" t="e">
        <f>#REF!/10*100</f>
        <v>#REF!</v>
      </c>
      <c r="Q17" s="48" t="e">
        <f>#REF!/10*100</f>
        <v>#REF!</v>
      </c>
      <c r="R17" s="48" t="e">
        <f>#REF!/10*100</f>
        <v>#REF!</v>
      </c>
      <c r="S17" s="48" t="e">
        <f>#REF!/10*100</f>
        <v>#REF!</v>
      </c>
      <c r="T17" s="48" t="e">
        <f>#REF!/10*100</f>
        <v>#REF!</v>
      </c>
      <c r="U17" s="48" t="e">
        <f>#REF!/10*100</f>
        <v>#REF!</v>
      </c>
      <c r="V17" s="48" t="e">
        <f>#REF!/10*100</f>
        <v>#REF!</v>
      </c>
      <c r="W17" s="48" t="e">
        <f>#REF!/10*100</f>
        <v>#REF!</v>
      </c>
      <c r="X17" s="48" t="e">
        <f>#REF!/10*100</f>
        <v>#REF!</v>
      </c>
      <c r="Y17" s="48" t="e">
        <f>#REF!/10*100</f>
        <v>#REF!</v>
      </c>
      <c r="Z17" s="48" t="e">
        <f>#REF!/10*100</f>
        <v>#REF!</v>
      </c>
      <c r="AA17" s="48" t="e">
        <f>#REF!/10*100</f>
        <v>#REF!</v>
      </c>
      <c r="AB17" s="50" t="e">
        <f t="shared" si="0"/>
        <v>#REF!</v>
      </c>
    </row>
    <row r="18" spans="1:28" ht="31.5" x14ac:dyDescent="0.5">
      <c r="A18" s="51">
        <v>6.8</v>
      </c>
      <c r="B18" s="9" t="e">
        <f>#REF!</f>
        <v>#REF!</v>
      </c>
      <c r="C18" s="54" t="s">
        <v>33</v>
      </c>
      <c r="D18" s="48" t="e">
        <f>#REF!/10*100</f>
        <v>#REF!</v>
      </c>
      <c r="E18" s="48" t="e">
        <f>#REF!/10*100</f>
        <v>#REF!</v>
      </c>
      <c r="F18" s="48" t="e">
        <f>#REF!/9*100</f>
        <v>#REF!</v>
      </c>
      <c r="G18" s="48" t="e">
        <f>#REF!/5*100</f>
        <v>#REF!</v>
      </c>
      <c r="H18" s="48" t="e">
        <f>#REF!/5*100</f>
        <v>#REF!</v>
      </c>
      <c r="I18" s="48" t="e">
        <f>#REF!/10*100</f>
        <v>#REF!</v>
      </c>
      <c r="J18" s="48" t="e">
        <f>#REF!/9*100</f>
        <v>#REF!</v>
      </c>
      <c r="K18" s="48" t="e">
        <f>#REF!/5*100</f>
        <v>#REF!</v>
      </c>
      <c r="L18" s="48" t="e">
        <f>#REF!/5*100</f>
        <v>#REF!</v>
      </c>
      <c r="M18" s="48" t="e">
        <f>#REF!/10*100</f>
        <v>#REF!</v>
      </c>
      <c r="N18" s="48" t="e">
        <f>#REF!/5*100</f>
        <v>#REF!</v>
      </c>
      <c r="O18" s="48" t="e">
        <f>#REF!/9*100</f>
        <v>#REF!</v>
      </c>
      <c r="P18" s="48" t="e">
        <f>#REF!/11*100</f>
        <v>#REF!</v>
      </c>
      <c r="Q18" s="48" t="e">
        <f>#REF!/10*100</f>
        <v>#REF!</v>
      </c>
      <c r="R18" s="48" t="e">
        <f>#REF!/5*100</f>
        <v>#REF!</v>
      </c>
      <c r="S18" s="48" t="e">
        <f>#REF!/10*100</f>
        <v>#REF!</v>
      </c>
      <c r="T18" s="48" t="e">
        <f>#REF!/5*100</f>
        <v>#REF!</v>
      </c>
      <c r="U18" s="48" t="e">
        <f>#REF!/10*100</f>
        <v>#REF!</v>
      </c>
      <c r="V18" s="48" t="e">
        <f>#REF!/8*100</f>
        <v>#REF!</v>
      </c>
      <c r="W18" s="48" t="e">
        <f>#REF!/10*100</f>
        <v>#REF!</v>
      </c>
      <c r="X18" s="48" t="e">
        <f>#REF!/10*100</f>
        <v>#REF!</v>
      </c>
      <c r="Y18" s="48" t="e">
        <f>#REF!/10*100</f>
        <v>#REF!</v>
      </c>
      <c r="Z18" s="48" t="e">
        <f>#REF!/4*100</f>
        <v>#REF!</v>
      </c>
      <c r="AA18" s="48" t="e">
        <f>#REF!/10*100</f>
        <v>#REF!</v>
      </c>
      <c r="AB18" s="50" t="e">
        <f t="shared" si="0"/>
        <v>#REF!</v>
      </c>
    </row>
    <row r="19" spans="1:28" ht="31.5" x14ac:dyDescent="0.5">
      <c r="A19" s="51">
        <v>7.3</v>
      </c>
      <c r="B19" s="9"/>
      <c r="C19" s="59" t="s">
        <v>34</v>
      </c>
      <c r="D19" s="48" t="e">
        <f>#REF!/10*100</f>
        <v>#REF!</v>
      </c>
      <c r="E19" s="48" t="e">
        <f>#REF!/10*100</f>
        <v>#REF!</v>
      </c>
      <c r="F19" s="48" t="e">
        <f>#REF!/10*100</f>
        <v>#REF!</v>
      </c>
      <c r="G19" s="48" t="e">
        <f>#REF!/10*100</f>
        <v>#REF!</v>
      </c>
      <c r="H19" s="48" t="e">
        <f>#REF!/10*100</f>
        <v>#REF!</v>
      </c>
      <c r="I19" s="48" t="e">
        <f>#REF!/10*100</f>
        <v>#REF!</v>
      </c>
      <c r="J19" s="48" t="e">
        <f>#REF!/10*100</f>
        <v>#REF!</v>
      </c>
      <c r="K19" s="48" t="e">
        <f>#REF!/10*100</f>
        <v>#REF!</v>
      </c>
      <c r="L19" s="48" t="e">
        <f>#REF!/10*100</f>
        <v>#REF!</v>
      </c>
      <c r="M19" s="48" t="e">
        <f>#REF!/10*100</f>
        <v>#REF!</v>
      </c>
      <c r="N19" s="48" t="e">
        <f>#REF!/10*100</f>
        <v>#REF!</v>
      </c>
      <c r="O19" s="48" t="e">
        <f>#REF!/10*100</f>
        <v>#REF!</v>
      </c>
      <c r="P19" s="48" t="e">
        <f>#REF!/10*100</f>
        <v>#REF!</v>
      </c>
      <c r="Q19" s="48" t="e">
        <f>#REF!/10*100</f>
        <v>#REF!</v>
      </c>
      <c r="R19" s="48" t="e">
        <f>#REF!/10*100</f>
        <v>#REF!</v>
      </c>
      <c r="S19" s="48" t="e">
        <f>#REF!/10*100</f>
        <v>#REF!</v>
      </c>
      <c r="T19" s="48" t="e">
        <f>#REF!/10*100</f>
        <v>#REF!</v>
      </c>
      <c r="U19" s="48" t="e">
        <f>#REF!/10*100</f>
        <v>#REF!</v>
      </c>
      <c r="V19" s="48" t="e">
        <f>#REF!/10*100</f>
        <v>#REF!</v>
      </c>
      <c r="W19" s="48" t="e">
        <f>#REF!/10*100</f>
        <v>#REF!</v>
      </c>
      <c r="X19" s="48" t="e">
        <f>#REF!/10*100</f>
        <v>#REF!</v>
      </c>
      <c r="Y19" s="48" t="e">
        <f>#REF!/10*100</f>
        <v>#REF!</v>
      </c>
      <c r="Z19" s="48" t="e">
        <f>#REF!/10*100</f>
        <v>#REF!</v>
      </c>
      <c r="AA19" s="48" t="e">
        <f>#REF!/10*100</f>
        <v>#REF!</v>
      </c>
      <c r="AB19" s="50" t="e">
        <f t="shared" si="0"/>
        <v>#REF!</v>
      </c>
    </row>
    <row r="20" spans="1:28" ht="31.5" x14ac:dyDescent="0.5">
      <c r="A20" s="51">
        <v>7.8</v>
      </c>
      <c r="B20" s="9" t="e">
        <f>#REF!</f>
        <v>#REF!</v>
      </c>
      <c r="C20" s="54" t="s">
        <v>33</v>
      </c>
      <c r="D20" s="48" t="e">
        <f>#REF!/10*100</f>
        <v>#REF!</v>
      </c>
      <c r="E20" s="48" t="e">
        <f>#REF!/10*100</f>
        <v>#REF!</v>
      </c>
      <c r="F20" s="48" t="e">
        <f>#REF!/9*100</f>
        <v>#REF!</v>
      </c>
      <c r="G20" s="48" t="e">
        <f>#REF!/5*100</f>
        <v>#REF!</v>
      </c>
      <c r="H20" s="48" t="e">
        <f>#REF!/5*100</f>
        <v>#REF!</v>
      </c>
      <c r="I20" s="48" t="e">
        <f>#REF!/10*100</f>
        <v>#REF!</v>
      </c>
      <c r="J20" s="48" t="e">
        <f>#REF!/9*100</f>
        <v>#REF!</v>
      </c>
      <c r="K20" s="48" t="e">
        <f>#REF!/5*100</f>
        <v>#REF!</v>
      </c>
      <c r="L20" s="48" t="e">
        <f>#REF!/5*100</f>
        <v>#REF!</v>
      </c>
      <c r="M20" s="48" t="e">
        <f>#REF!/10*100</f>
        <v>#REF!</v>
      </c>
      <c r="N20" s="48" t="e">
        <f>#REF!/5*100</f>
        <v>#REF!</v>
      </c>
      <c r="O20" s="48" t="e">
        <f>#REF!/9*100</f>
        <v>#REF!</v>
      </c>
      <c r="P20" s="48" t="e">
        <f>#REF!/11*100</f>
        <v>#REF!</v>
      </c>
      <c r="Q20" s="48" t="e">
        <f>#REF!/10*100</f>
        <v>#REF!</v>
      </c>
      <c r="R20" s="48" t="e">
        <f>#REF!/5*100</f>
        <v>#REF!</v>
      </c>
      <c r="S20" s="48" t="e">
        <f>#REF!/10*100</f>
        <v>#REF!</v>
      </c>
      <c r="T20" s="48" t="e">
        <f>#REF!/5*100</f>
        <v>#REF!</v>
      </c>
      <c r="U20" s="48" t="e">
        <f>#REF!/10*100</f>
        <v>#REF!</v>
      </c>
      <c r="V20" s="48" t="e">
        <f>#REF!/8*100</f>
        <v>#REF!</v>
      </c>
      <c r="W20" s="48" t="e">
        <f>#REF!/10*100</f>
        <v>#REF!</v>
      </c>
      <c r="X20" s="48" t="e">
        <f>#REF!/10*100</f>
        <v>#REF!</v>
      </c>
      <c r="Y20" s="48" t="e">
        <f>#REF!/10*100</f>
        <v>#REF!</v>
      </c>
      <c r="Z20" s="48" t="e">
        <f>#REF!/4*100</f>
        <v>#REF!</v>
      </c>
      <c r="AA20" s="48" t="e">
        <f>#REF!/10*100</f>
        <v>#REF!</v>
      </c>
      <c r="AB20" s="50" t="e">
        <f t="shared" si="0"/>
        <v>#REF!</v>
      </c>
    </row>
    <row r="21" spans="1:28" ht="31.5" x14ac:dyDescent="0.5">
      <c r="A21" s="51">
        <v>8.3000000000000007</v>
      </c>
      <c r="B21" s="9"/>
      <c r="C21" s="59" t="s">
        <v>34</v>
      </c>
      <c r="D21" s="48" t="e">
        <f>#REF!/10*100</f>
        <v>#REF!</v>
      </c>
      <c r="E21" s="48" t="e">
        <f>#REF!/10*100</f>
        <v>#REF!</v>
      </c>
      <c r="F21" s="48" t="e">
        <f>#REF!/10*100</f>
        <v>#REF!</v>
      </c>
      <c r="G21" s="48" t="e">
        <f>#REF!/10*100</f>
        <v>#REF!</v>
      </c>
      <c r="H21" s="48" t="e">
        <f>#REF!/10*100</f>
        <v>#REF!</v>
      </c>
      <c r="I21" s="48" t="e">
        <f>#REF!/10*100</f>
        <v>#REF!</v>
      </c>
      <c r="J21" s="48" t="e">
        <f>#REF!/10*100</f>
        <v>#REF!</v>
      </c>
      <c r="K21" s="48" t="e">
        <f>#REF!/10*100</f>
        <v>#REF!</v>
      </c>
      <c r="L21" s="48" t="e">
        <f>#REF!/10*100</f>
        <v>#REF!</v>
      </c>
      <c r="M21" s="48" t="e">
        <f>#REF!/10*100</f>
        <v>#REF!</v>
      </c>
      <c r="N21" s="48" t="e">
        <f>#REF!/10*100</f>
        <v>#REF!</v>
      </c>
      <c r="O21" s="48" t="e">
        <f>#REF!/10*100</f>
        <v>#REF!</v>
      </c>
      <c r="P21" s="48" t="e">
        <f>#REF!/10*100</f>
        <v>#REF!</v>
      </c>
      <c r="Q21" s="48" t="e">
        <f>#REF!/10*100</f>
        <v>#REF!</v>
      </c>
      <c r="R21" s="48" t="e">
        <f>#REF!/10*100</f>
        <v>#REF!</v>
      </c>
      <c r="S21" s="48" t="e">
        <f>#REF!/10*100</f>
        <v>#REF!</v>
      </c>
      <c r="T21" s="48" t="e">
        <f>#REF!/10*100</f>
        <v>#REF!</v>
      </c>
      <c r="U21" s="48" t="e">
        <f>#REF!/10*100</f>
        <v>#REF!</v>
      </c>
      <c r="V21" s="48" t="e">
        <f>#REF!/10*100</f>
        <v>#REF!</v>
      </c>
      <c r="W21" s="48" t="e">
        <f>#REF!/10*100</f>
        <v>#REF!</v>
      </c>
      <c r="X21" s="48" t="e">
        <f>#REF!/10*100</f>
        <v>#REF!</v>
      </c>
      <c r="Y21" s="48" t="e">
        <f>#REF!/10*100</f>
        <v>#REF!</v>
      </c>
      <c r="Z21" s="48" t="e">
        <f>#REF!/10*100</f>
        <v>#REF!</v>
      </c>
      <c r="AA21" s="48" t="e">
        <f>#REF!/10*100</f>
        <v>#REF!</v>
      </c>
      <c r="AB21" s="50" t="e">
        <f t="shared" si="0"/>
        <v>#REF!</v>
      </c>
    </row>
    <row r="22" spans="1:28" ht="31.5" x14ac:dyDescent="0.5">
      <c r="A22" s="51">
        <v>8.8000000000000007</v>
      </c>
      <c r="B22" s="9" t="e">
        <f>#REF!</f>
        <v>#REF!</v>
      </c>
      <c r="C22" s="54" t="s">
        <v>33</v>
      </c>
      <c r="D22" s="48" t="e">
        <f>#REF!/10*100</f>
        <v>#REF!</v>
      </c>
      <c r="E22" s="48" t="e">
        <f>#REF!/10*100</f>
        <v>#REF!</v>
      </c>
      <c r="F22" s="48" t="e">
        <f>#REF!/9*100</f>
        <v>#REF!</v>
      </c>
      <c r="G22" s="48" t="e">
        <f>#REF!/5*100</f>
        <v>#REF!</v>
      </c>
      <c r="H22" s="48" t="e">
        <f>#REF!/5*100</f>
        <v>#REF!</v>
      </c>
      <c r="I22" s="48" t="e">
        <f>#REF!/10*100</f>
        <v>#REF!</v>
      </c>
      <c r="J22" s="48" t="e">
        <f>#REF!/9*100</f>
        <v>#REF!</v>
      </c>
      <c r="K22" s="48" t="e">
        <f>#REF!/5*100</f>
        <v>#REF!</v>
      </c>
      <c r="L22" s="48" t="e">
        <f>#REF!/5*100</f>
        <v>#REF!</v>
      </c>
      <c r="M22" s="48" t="e">
        <f>#REF!/10*100</f>
        <v>#REF!</v>
      </c>
      <c r="N22" s="48" t="e">
        <f>#REF!/5*100</f>
        <v>#REF!</v>
      </c>
      <c r="O22" s="48" t="e">
        <f>#REF!/9*100</f>
        <v>#REF!</v>
      </c>
      <c r="P22" s="48" t="e">
        <f>#REF!/11*100</f>
        <v>#REF!</v>
      </c>
      <c r="Q22" s="48" t="e">
        <f>#REF!/10*100</f>
        <v>#REF!</v>
      </c>
      <c r="R22" s="48" t="e">
        <f>#REF!/5*100</f>
        <v>#REF!</v>
      </c>
      <c r="S22" s="48" t="e">
        <f>#REF!/10*100</f>
        <v>#REF!</v>
      </c>
      <c r="T22" s="48" t="e">
        <f>#REF!/5*100</f>
        <v>#REF!</v>
      </c>
      <c r="U22" s="48" t="e">
        <f>#REF!/10*100</f>
        <v>#REF!</v>
      </c>
      <c r="V22" s="48" t="e">
        <f>#REF!/8*100</f>
        <v>#REF!</v>
      </c>
      <c r="W22" s="48" t="e">
        <f>#REF!/10*100</f>
        <v>#REF!</v>
      </c>
      <c r="X22" s="48" t="e">
        <f>#REF!/10*100</f>
        <v>#REF!</v>
      </c>
      <c r="Y22" s="48" t="e">
        <f>#REF!/10*100</f>
        <v>#REF!</v>
      </c>
      <c r="Z22" s="48" t="e">
        <f>#REF!/4*100</f>
        <v>#REF!</v>
      </c>
      <c r="AA22" s="48" t="e">
        <f>#REF!/10*100</f>
        <v>#REF!</v>
      </c>
      <c r="AB22" s="50" t="e">
        <f t="shared" si="0"/>
        <v>#REF!</v>
      </c>
    </row>
    <row r="23" spans="1:28" ht="31.5" x14ac:dyDescent="0.5">
      <c r="A23" s="51">
        <v>9.3000000000000007</v>
      </c>
      <c r="B23" s="9"/>
      <c r="C23" s="59" t="s">
        <v>34</v>
      </c>
      <c r="D23" s="48" t="e">
        <f>#REF!/10*100</f>
        <v>#REF!</v>
      </c>
      <c r="E23" s="48" t="e">
        <f>#REF!/10*100</f>
        <v>#REF!</v>
      </c>
      <c r="F23" s="48" t="e">
        <f>#REF!/10*100</f>
        <v>#REF!</v>
      </c>
      <c r="G23" s="48" t="e">
        <f>#REF!/10*100</f>
        <v>#REF!</v>
      </c>
      <c r="H23" s="48" t="e">
        <f>#REF!/10*100</f>
        <v>#REF!</v>
      </c>
      <c r="I23" s="48" t="e">
        <f>#REF!/10*100</f>
        <v>#REF!</v>
      </c>
      <c r="J23" s="48" t="e">
        <f>#REF!/10*100</f>
        <v>#REF!</v>
      </c>
      <c r="K23" s="48" t="e">
        <f>#REF!/10*100</f>
        <v>#REF!</v>
      </c>
      <c r="L23" s="48" t="e">
        <f>#REF!/10*100</f>
        <v>#REF!</v>
      </c>
      <c r="M23" s="48" t="e">
        <f>#REF!/10*100</f>
        <v>#REF!</v>
      </c>
      <c r="N23" s="48" t="e">
        <f>#REF!/10*100</f>
        <v>#REF!</v>
      </c>
      <c r="O23" s="48" t="e">
        <f>#REF!/10*100</f>
        <v>#REF!</v>
      </c>
      <c r="P23" s="48" t="e">
        <f>#REF!/10*100</f>
        <v>#REF!</v>
      </c>
      <c r="Q23" s="48" t="e">
        <f>#REF!/10*100</f>
        <v>#REF!</v>
      </c>
      <c r="R23" s="48" t="e">
        <f>#REF!/10*100</f>
        <v>#REF!</v>
      </c>
      <c r="S23" s="48" t="e">
        <f>#REF!/10*100</f>
        <v>#REF!</v>
      </c>
      <c r="T23" s="48" t="e">
        <f>#REF!/10*100</f>
        <v>#REF!</v>
      </c>
      <c r="U23" s="48" t="e">
        <f>#REF!/10*100</f>
        <v>#REF!</v>
      </c>
      <c r="V23" s="48" t="e">
        <f>#REF!/10*100</f>
        <v>#REF!</v>
      </c>
      <c r="W23" s="48" t="e">
        <f>#REF!/10*100</f>
        <v>#REF!</v>
      </c>
      <c r="X23" s="48" t="e">
        <f>#REF!/10*100</f>
        <v>#REF!</v>
      </c>
      <c r="Y23" s="48" t="e">
        <f>#REF!/10*100</f>
        <v>#REF!</v>
      </c>
      <c r="Z23" s="48" t="e">
        <f>#REF!/10*100</f>
        <v>#REF!</v>
      </c>
      <c r="AA23" s="48" t="e">
        <f>#REF!/10*100</f>
        <v>#REF!</v>
      </c>
      <c r="AB23" s="50" t="e">
        <f t="shared" si="0"/>
        <v>#REF!</v>
      </c>
    </row>
    <row r="24" spans="1:28" ht="31.5" x14ac:dyDescent="0.5">
      <c r="A24" s="51">
        <v>9.8000000000000007</v>
      </c>
      <c r="B24" s="9" t="e">
        <f>#REF!</f>
        <v>#REF!</v>
      </c>
      <c r="C24" s="54" t="s">
        <v>33</v>
      </c>
      <c r="D24" s="48" t="e">
        <f>#REF!/10*100</f>
        <v>#REF!</v>
      </c>
      <c r="E24" s="48" t="e">
        <f>#REF!/10*100</f>
        <v>#REF!</v>
      </c>
      <c r="F24" s="48" t="e">
        <f>#REF!/9*100</f>
        <v>#REF!</v>
      </c>
      <c r="G24" s="48" t="e">
        <f>#REF!/5*100</f>
        <v>#REF!</v>
      </c>
      <c r="H24" s="48" t="e">
        <f>#REF!/5*100</f>
        <v>#REF!</v>
      </c>
      <c r="I24" s="48" t="e">
        <f>#REF!/10*100</f>
        <v>#REF!</v>
      </c>
      <c r="J24" s="48" t="e">
        <f>#REF!/9*100</f>
        <v>#REF!</v>
      </c>
      <c r="K24" s="48" t="e">
        <f>#REF!/5*100</f>
        <v>#REF!</v>
      </c>
      <c r="L24" s="48" t="e">
        <f>#REF!/5*100</f>
        <v>#REF!</v>
      </c>
      <c r="M24" s="48" t="e">
        <f>#REF!/10*100</f>
        <v>#REF!</v>
      </c>
      <c r="N24" s="48" t="e">
        <f>#REF!/5*100</f>
        <v>#REF!</v>
      </c>
      <c r="O24" s="48" t="e">
        <f>#REF!/9*100</f>
        <v>#REF!</v>
      </c>
      <c r="P24" s="48" t="e">
        <f>#REF!/11*100</f>
        <v>#REF!</v>
      </c>
      <c r="Q24" s="48" t="e">
        <f>#REF!/10*100</f>
        <v>#REF!</v>
      </c>
      <c r="R24" s="48" t="e">
        <f>#REF!/5*100</f>
        <v>#REF!</v>
      </c>
      <c r="S24" s="48" t="e">
        <f>#REF!/10*100</f>
        <v>#REF!</v>
      </c>
      <c r="T24" s="48" t="e">
        <f>#REF!/5*100</f>
        <v>#REF!</v>
      </c>
      <c r="U24" s="48" t="e">
        <f>#REF!/10*100</f>
        <v>#REF!</v>
      </c>
      <c r="V24" s="48" t="e">
        <f>#REF!/8*100</f>
        <v>#REF!</v>
      </c>
      <c r="W24" s="48" t="e">
        <f>#REF!/10*100</f>
        <v>#REF!</v>
      </c>
      <c r="X24" s="48" t="e">
        <f>#REF!/10*100</f>
        <v>#REF!</v>
      </c>
      <c r="Y24" s="48" t="e">
        <f>#REF!/10*100</f>
        <v>#REF!</v>
      </c>
      <c r="Z24" s="48" t="e">
        <f>#REF!/4*100</f>
        <v>#REF!</v>
      </c>
      <c r="AA24" s="48" t="e">
        <f>#REF!/10*100</f>
        <v>#REF!</v>
      </c>
      <c r="AB24" s="50" t="e">
        <f t="shared" si="0"/>
        <v>#REF!</v>
      </c>
    </row>
    <row r="25" spans="1:28" ht="31.5" x14ac:dyDescent="0.5">
      <c r="A25" s="51">
        <v>10.3</v>
      </c>
      <c r="B25" s="9"/>
      <c r="C25" s="59" t="s">
        <v>34</v>
      </c>
      <c r="D25" s="48" t="e">
        <f>#REF!/10*100</f>
        <v>#REF!</v>
      </c>
      <c r="E25" s="48" t="e">
        <f>#REF!/10*100</f>
        <v>#REF!</v>
      </c>
      <c r="F25" s="48" t="e">
        <f>#REF!/10*100</f>
        <v>#REF!</v>
      </c>
      <c r="G25" s="48" t="e">
        <f>#REF!/10*100</f>
        <v>#REF!</v>
      </c>
      <c r="H25" s="48" t="e">
        <f>#REF!/10*100</f>
        <v>#REF!</v>
      </c>
      <c r="I25" s="48" t="e">
        <f>#REF!/10*100</f>
        <v>#REF!</v>
      </c>
      <c r="J25" s="48" t="e">
        <f>#REF!/10*100</f>
        <v>#REF!</v>
      </c>
      <c r="K25" s="48" t="e">
        <f>#REF!/10*100</f>
        <v>#REF!</v>
      </c>
      <c r="L25" s="48" t="e">
        <f>#REF!/10*100</f>
        <v>#REF!</v>
      </c>
      <c r="M25" s="48" t="e">
        <f>#REF!/10*100</f>
        <v>#REF!</v>
      </c>
      <c r="N25" s="48" t="e">
        <f>#REF!/10*100</f>
        <v>#REF!</v>
      </c>
      <c r="O25" s="48" t="e">
        <f>#REF!/10*100</f>
        <v>#REF!</v>
      </c>
      <c r="P25" s="48" t="e">
        <f>#REF!/10*100</f>
        <v>#REF!</v>
      </c>
      <c r="Q25" s="48" t="e">
        <f>#REF!/10*100</f>
        <v>#REF!</v>
      </c>
      <c r="R25" s="48" t="e">
        <f>#REF!/10*100</f>
        <v>#REF!</v>
      </c>
      <c r="S25" s="48" t="e">
        <f>#REF!/10*100</f>
        <v>#REF!</v>
      </c>
      <c r="T25" s="48" t="e">
        <f>#REF!/10*100</f>
        <v>#REF!</v>
      </c>
      <c r="U25" s="48" t="e">
        <f>#REF!/10*100</f>
        <v>#REF!</v>
      </c>
      <c r="V25" s="48" t="e">
        <f>#REF!/10*100</f>
        <v>#REF!</v>
      </c>
      <c r="W25" s="48" t="e">
        <f>#REF!/10*100</f>
        <v>#REF!</v>
      </c>
      <c r="X25" s="48" t="e">
        <f>#REF!/10*100</f>
        <v>#REF!</v>
      </c>
      <c r="Y25" s="48" t="e">
        <f>#REF!/10*100</f>
        <v>#REF!</v>
      </c>
      <c r="Z25" s="48" t="e">
        <f>#REF!/10*100</f>
        <v>#REF!</v>
      </c>
      <c r="AA25" s="48" t="e">
        <f>#REF!/10*100</f>
        <v>#REF!</v>
      </c>
      <c r="AB25" s="50" t="e">
        <f t="shared" si="0"/>
        <v>#REF!</v>
      </c>
    </row>
    <row r="26" spans="1:28" ht="31.5" x14ac:dyDescent="0.5">
      <c r="A26" s="51">
        <v>10.8</v>
      </c>
      <c r="B26" s="9" t="e">
        <f>#REF!</f>
        <v>#REF!</v>
      </c>
      <c r="C26" s="54" t="s">
        <v>33</v>
      </c>
      <c r="D26" s="48" t="e">
        <f>#REF!/10*100</f>
        <v>#REF!</v>
      </c>
      <c r="E26" s="48" t="e">
        <f>#REF!/10*100</f>
        <v>#REF!</v>
      </c>
      <c r="F26" s="48" t="e">
        <f>#REF!/9*100</f>
        <v>#REF!</v>
      </c>
      <c r="G26" s="48" t="e">
        <f>#REF!/5*100</f>
        <v>#REF!</v>
      </c>
      <c r="H26" s="48" t="e">
        <f>#REF!/5*100</f>
        <v>#REF!</v>
      </c>
      <c r="I26" s="48" t="e">
        <f>#REF!/10*100</f>
        <v>#REF!</v>
      </c>
      <c r="J26" s="48" t="e">
        <f>#REF!/9*100</f>
        <v>#REF!</v>
      </c>
      <c r="K26" s="48" t="e">
        <f>#REF!/5*100</f>
        <v>#REF!</v>
      </c>
      <c r="L26" s="48" t="e">
        <f>#REF!/5*100</f>
        <v>#REF!</v>
      </c>
      <c r="M26" s="48" t="e">
        <f>#REF!/10*100</f>
        <v>#REF!</v>
      </c>
      <c r="N26" s="48" t="e">
        <f>#REF!/5*100</f>
        <v>#REF!</v>
      </c>
      <c r="O26" s="48" t="e">
        <f>#REF!/9*100</f>
        <v>#REF!</v>
      </c>
      <c r="P26" s="48" t="e">
        <f>#REF!/11*100</f>
        <v>#REF!</v>
      </c>
      <c r="Q26" s="48" t="e">
        <f>#REF!/10*100</f>
        <v>#REF!</v>
      </c>
      <c r="R26" s="48" t="e">
        <f>#REF!/5*100</f>
        <v>#REF!</v>
      </c>
      <c r="S26" s="48" t="e">
        <f>#REF!/10*100</f>
        <v>#REF!</v>
      </c>
      <c r="T26" s="48" t="e">
        <f>#REF!/5*100</f>
        <v>#REF!</v>
      </c>
      <c r="U26" s="48" t="e">
        <f>#REF!/10*100</f>
        <v>#REF!</v>
      </c>
      <c r="V26" s="48" t="e">
        <f>#REF!/8*100</f>
        <v>#REF!</v>
      </c>
      <c r="W26" s="48" t="e">
        <f>#REF!/10*100</f>
        <v>#REF!</v>
      </c>
      <c r="X26" s="48" t="e">
        <f>#REF!/10*100</f>
        <v>#REF!</v>
      </c>
      <c r="Y26" s="48" t="e">
        <f>#REF!/10*100</f>
        <v>#REF!</v>
      </c>
      <c r="Z26" s="48" t="e">
        <f>#REF!/4*100</f>
        <v>#REF!</v>
      </c>
      <c r="AA26" s="48" t="e">
        <f>#REF!/10*100</f>
        <v>#REF!</v>
      </c>
      <c r="AB26" s="50" t="e">
        <f t="shared" si="0"/>
        <v>#REF!</v>
      </c>
    </row>
    <row r="27" spans="1:28" ht="31.5" x14ac:dyDescent="0.5">
      <c r="A27" s="51">
        <v>11.3</v>
      </c>
      <c r="B27" s="9"/>
      <c r="C27" s="59" t="s">
        <v>34</v>
      </c>
      <c r="D27" s="48" t="e">
        <f>#REF!/10*100</f>
        <v>#REF!</v>
      </c>
      <c r="E27" s="48" t="e">
        <f>#REF!/10*100</f>
        <v>#REF!</v>
      </c>
      <c r="F27" s="48" t="e">
        <f>#REF!/10*100</f>
        <v>#REF!</v>
      </c>
      <c r="G27" s="48" t="e">
        <f>#REF!/10*100</f>
        <v>#REF!</v>
      </c>
      <c r="H27" s="48" t="e">
        <f>#REF!/10*100</f>
        <v>#REF!</v>
      </c>
      <c r="I27" s="48" t="e">
        <f>#REF!/10*100</f>
        <v>#REF!</v>
      </c>
      <c r="J27" s="48" t="e">
        <f>#REF!/10*100</f>
        <v>#REF!</v>
      </c>
      <c r="K27" s="48" t="e">
        <f>#REF!/10*100</f>
        <v>#REF!</v>
      </c>
      <c r="L27" s="48" t="e">
        <f>#REF!/10*100</f>
        <v>#REF!</v>
      </c>
      <c r="M27" s="48" t="e">
        <f>#REF!/10*100</f>
        <v>#REF!</v>
      </c>
      <c r="N27" s="48" t="e">
        <f>#REF!/10*100</f>
        <v>#REF!</v>
      </c>
      <c r="O27" s="48" t="e">
        <f>#REF!/10*100</f>
        <v>#REF!</v>
      </c>
      <c r="P27" s="48" t="e">
        <f>#REF!/10*100</f>
        <v>#REF!</v>
      </c>
      <c r="Q27" s="48" t="e">
        <f>#REF!/10*100</f>
        <v>#REF!</v>
      </c>
      <c r="R27" s="48" t="e">
        <f>#REF!/10*100</f>
        <v>#REF!</v>
      </c>
      <c r="S27" s="48" t="e">
        <f>#REF!/10*100</f>
        <v>#REF!</v>
      </c>
      <c r="T27" s="48" t="e">
        <f>#REF!/10*100</f>
        <v>#REF!</v>
      </c>
      <c r="U27" s="48" t="e">
        <f>#REF!/10*100</f>
        <v>#REF!</v>
      </c>
      <c r="V27" s="48" t="e">
        <f>#REF!/10*100</f>
        <v>#REF!</v>
      </c>
      <c r="W27" s="48" t="e">
        <f>#REF!/10*100</f>
        <v>#REF!</v>
      </c>
      <c r="X27" s="48" t="e">
        <f>#REF!/10*100</f>
        <v>#REF!</v>
      </c>
      <c r="Y27" s="48" t="e">
        <f>#REF!/10*100</f>
        <v>#REF!</v>
      </c>
      <c r="Z27" s="48" t="e">
        <f>#REF!/10*100</f>
        <v>#REF!</v>
      </c>
      <c r="AA27" s="48" t="e">
        <f>#REF!/10*100</f>
        <v>#REF!</v>
      </c>
      <c r="AB27" s="50" t="e">
        <f t="shared" si="0"/>
        <v>#REF!</v>
      </c>
    </row>
    <row r="28" spans="1:28" ht="31.5" x14ac:dyDescent="0.5">
      <c r="A28" s="51">
        <v>11.8</v>
      </c>
      <c r="B28" s="9" t="e">
        <f>#REF!</f>
        <v>#REF!</v>
      </c>
      <c r="C28" s="54" t="s">
        <v>33</v>
      </c>
      <c r="D28" s="48" t="e">
        <f>#REF!/10*100</f>
        <v>#REF!</v>
      </c>
      <c r="E28" s="48" t="e">
        <f>#REF!/10*100</f>
        <v>#REF!</v>
      </c>
      <c r="F28" s="48" t="e">
        <f>#REF!/9*100</f>
        <v>#REF!</v>
      </c>
      <c r="G28" s="48" t="e">
        <f>#REF!/5*100</f>
        <v>#REF!</v>
      </c>
      <c r="H28" s="48" t="e">
        <f>#REF!/5*100</f>
        <v>#REF!</v>
      </c>
      <c r="I28" s="48" t="e">
        <f>#REF!/10*100</f>
        <v>#REF!</v>
      </c>
      <c r="J28" s="48" t="e">
        <f>#REF!/9*100</f>
        <v>#REF!</v>
      </c>
      <c r="K28" s="48" t="e">
        <f>#REF!/5*100</f>
        <v>#REF!</v>
      </c>
      <c r="L28" s="48" t="e">
        <f>#REF!/5*100</f>
        <v>#REF!</v>
      </c>
      <c r="M28" s="48" t="e">
        <f>#REF!/10*100</f>
        <v>#REF!</v>
      </c>
      <c r="N28" s="48" t="e">
        <f>#REF!/5*100</f>
        <v>#REF!</v>
      </c>
      <c r="O28" s="48" t="e">
        <f>#REF!/9*100</f>
        <v>#REF!</v>
      </c>
      <c r="P28" s="48" t="e">
        <f>#REF!/11*100</f>
        <v>#REF!</v>
      </c>
      <c r="Q28" s="48" t="e">
        <f>#REF!/10*100</f>
        <v>#REF!</v>
      </c>
      <c r="R28" s="48" t="e">
        <f>#REF!/5*100</f>
        <v>#REF!</v>
      </c>
      <c r="S28" s="48" t="e">
        <f>#REF!/10*100</f>
        <v>#REF!</v>
      </c>
      <c r="T28" s="48" t="e">
        <f>#REF!/5*100</f>
        <v>#REF!</v>
      </c>
      <c r="U28" s="48" t="e">
        <f>#REF!/10*100</f>
        <v>#REF!</v>
      </c>
      <c r="V28" s="48" t="e">
        <f>#REF!/8*100</f>
        <v>#REF!</v>
      </c>
      <c r="W28" s="48" t="e">
        <f>#REF!/10*100</f>
        <v>#REF!</v>
      </c>
      <c r="X28" s="48" t="e">
        <f>#REF!/10*100</f>
        <v>#REF!</v>
      </c>
      <c r="Y28" s="48" t="e">
        <f>#REF!/10*100</f>
        <v>#REF!</v>
      </c>
      <c r="Z28" s="48" t="e">
        <f>#REF!/4*100</f>
        <v>#REF!</v>
      </c>
      <c r="AA28" s="48" t="e">
        <f>#REF!/10*100</f>
        <v>#REF!</v>
      </c>
      <c r="AB28" s="50" t="e">
        <f t="shared" si="0"/>
        <v>#REF!</v>
      </c>
    </row>
    <row r="29" spans="1:28" ht="31.5" x14ac:dyDescent="0.5">
      <c r="A29" s="51">
        <v>12.3</v>
      </c>
      <c r="B29" s="9"/>
      <c r="C29" s="59" t="s">
        <v>34</v>
      </c>
      <c r="D29" s="48" t="e">
        <f>#REF!/10*100</f>
        <v>#REF!</v>
      </c>
      <c r="E29" s="48" t="e">
        <f>#REF!/10*100</f>
        <v>#REF!</v>
      </c>
      <c r="F29" s="48" t="e">
        <f>#REF!/10*100</f>
        <v>#REF!</v>
      </c>
      <c r="G29" s="48" t="e">
        <f>#REF!/10*100</f>
        <v>#REF!</v>
      </c>
      <c r="H29" s="48" t="e">
        <f>#REF!/10*100</f>
        <v>#REF!</v>
      </c>
      <c r="I29" s="48" t="e">
        <f>#REF!/10*100</f>
        <v>#REF!</v>
      </c>
      <c r="J29" s="48" t="e">
        <f>#REF!/10*100</f>
        <v>#REF!</v>
      </c>
      <c r="K29" s="48" t="e">
        <f>#REF!/10*100</f>
        <v>#REF!</v>
      </c>
      <c r="L29" s="48" t="e">
        <f>#REF!/10*100</f>
        <v>#REF!</v>
      </c>
      <c r="M29" s="48" t="e">
        <f>#REF!/10*100</f>
        <v>#REF!</v>
      </c>
      <c r="N29" s="48" t="e">
        <f>#REF!/10*100</f>
        <v>#REF!</v>
      </c>
      <c r="O29" s="48" t="e">
        <f>#REF!/10*100</f>
        <v>#REF!</v>
      </c>
      <c r="P29" s="48" t="e">
        <f>#REF!/10*100</f>
        <v>#REF!</v>
      </c>
      <c r="Q29" s="48" t="e">
        <f>#REF!/10*100</f>
        <v>#REF!</v>
      </c>
      <c r="R29" s="48" t="e">
        <f>#REF!/10*100</f>
        <v>#REF!</v>
      </c>
      <c r="S29" s="48" t="e">
        <f>#REF!/10*100</f>
        <v>#REF!</v>
      </c>
      <c r="T29" s="48" t="e">
        <f>#REF!/10*100</f>
        <v>#REF!</v>
      </c>
      <c r="U29" s="48" t="e">
        <f>#REF!/10*100</f>
        <v>#REF!</v>
      </c>
      <c r="V29" s="48" t="e">
        <f>#REF!/10*100</f>
        <v>#REF!</v>
      </c>
      <c r="W29" s="48" t="e">
        <f>#REF!/10*100</f>
        <v>#REF!</v>
      </c>
      <c r="X29" s="48" t="e">
        <f>#REF!/10*100</f>
        <v>#REF!</v>
      </c>
      <c r="Y29" s="48" t="e">
        <f>#REF!/10*100</f>
        <v>#REF!</v>
      </c>
      <c r="Z29" s="48" t="e">
        <f>#REF!/10*100</f>
        <v>#REF!</v>
      </c>
      <c r="AA29" s="48" t="e">
        <f>#REF!/10*100</f>
        <v>#REF!</v>
      </c>
      <c r="AB29" s="50" t="e">
        <f t="shared" si="0"/>
        <v>#REF!</v>
      </c>
    </row>
    <row r="30" spans="1:28" ht="31.5" x14ac:dyDescent="0.5">
      <c r="A30" s="51">
        <v>12.8</v>
      </c>
      <c r="B30" s="9" t="e">
        <f>'Data Entry'!#REF!</f>
        <v>#REF!</v>
      </c>
      <c r="C30" s="54" t="s">
        <v>33</v>
      </c>
      <c r="D30" s="48" t="e">
        <f>'Data Entry'!#REF!/10*100</f>
        <v>#REF!</v>
      </c>
      <c r="E30" s="48" t="e">
        <f>'Data Entry'!#REF!/10*100</f>
        <v>#REF!</v>
      </c>
      <c r="F30" s="48" t="e">
        <f>'Data Entry'!#REF!/9*100</f>
        <v>#REF!</v>
      </c>
      <c r="G30" s="48" t="e">
        <f>'Data Entry'!#REF!/5*100</f>
        <v>#REF!</v>
      </c>
      <c r="H30" s="48" t="e">
        <f>'Data Entry'!#REF!/5*100</f>
        <v>#REF!</v>
      </c>
      <c r="I30" s="48" t="e">
        <f>'Data Entry'!#REF!/10*100</f>
        <v>#REF!</v>
      </c>
      <c r="J30" s="48" t="e">
        <f>'Data Entry'!#REF!/9*100</f>
        <v>#REF!</v>
      </c>
      <c r="K30" s="48" t="e">
        <f>'Data Entry'!#REF!/5*100</f>
        <v>#REF!</v>
      </c>
      <c r="L30" s="48" t="e">
        <f>'Data Entry'!#REF!/5*100</f>
        <v>#REF!</v>
      </c>
      <c r="M30" s="48" t="e">
        <f>'Data Entry'!#REF!/10*100</f>
        <v>#REF!</v>
      </c>
      <c r="N30" s="48" t="e">
        <f>'Data Entry'!#REF!/5*100</f>
        <v>#REF!</v>
      </c>
      <c r="O30" s="48" t="e">
        <f>'Data Entry'!#REF!/9*100</f>
        <v>#REF!</v>
      </c>
      <c r="P30" s="48" t="e">
        <f>'Data Entry'!#REF!/11*100</f>
        <v>#REF!</v>
      </c>
      <c r="Q30" s="48" t="e">
        <f>'Data Entry'!#REF!/10*100</f>
        <v>#REF!</v>
      </c>
      <c r="R30" s="48" t="e">
        <f>'Data Entry'!#REF!/5*100</f>
        <v>#REF!</v>
      </c>
      <c r="S30" s="48" t="e">
        <f>'Data Entry'!#REF!/10*100</f>
        <v>#REF!</v>
      </c>
      <c r="T30" s="48" t="e">
        <f>'Data Entry'!#REF!/5*100</f>
        <v>#REF!</v>
      </c>
      <c r="U30" s="48" t="e">
        <f>'Data Entry'!#REF!/10*100</f>
        <v>#REF!</v>
      </c>
      <c r="V30" s="48" t="e">
        <f>'Data Entry'!#REF!/8*100</f>
        <v>#REF!</v>
      </c>
      <c r="W30" s="48" t="e">
        <f>'Data Entry'!#REF!/10*100</f>
        <v>#REF!</v>
      </c>
      <c r="X30" s="48" t="e">
        <f>'Data Entry'!#REF!/10*100</f>
        <v>#REF!</v>
      </c>
      <c r="Y30" s="48" t="e">
        <f>'Data Entry'!#REF!/10*100</f>
        <v>#REF!</v>
      </c>
      <c r="Z30" s="48" t="e">
        <f>'Data Entry'!#REF!/4*100</f>
        <v>#REF!</v>
      </c>
      <c r="AA30" s="48" t="e">
        <f>'Data Entry'!#REF!/10*100</f>
        <v>#REF!</v>
      </c>
      <c r="AB30" s="50" t="e">
        <f t="shared" si="0"/>
        <v>#REF!</v>
      </c>
    </row>
    <row r="31" spans="1:28" ht="31.5" x14ac:dyDescent="0.5">
      <c r="A31" s="51">
        <v>13.3</v>
      </c>
      <c r="B31" s="9"/>
      <c r="C31" s="59" t="s">
        <v>34</v>
      </c>
      <c r="D31" s="48" t="e">
        <f>#REF!/10*100</f>
        <v>#REF!</v>
      </c>
      <c r="E31" s="48" t="e">
        <f>#REF!/10*100</f>
        <v>#REF!</v>
      </c>
      <c r="F31" s="48" t="e">
        <f>#REF!/10*100</f>
        <v>#REF!</v>
      </c>
      <c r="G31" s="48" t="e">
        <f>#REF!/10*100</f>
        <v>#REF!</v>
      </c>
      <c r="H31" s="48" t="e">
        <f>#REF!/10*100</f>
        <v>#REF!</v>
      </c>
      <c r="I31" s="48" t="e">
        <f>#REF!/10*100</f>
        <v>#REF!</v>
      </c>
      <c r="J31" s="48" t="e">
        <f>#REF!/10*100</f>
        <v>#REF!</v>
      </c>
      <c r="K31" s="48" t="e">
        <f>#REF!/10*100</f>
        <v>#REF!</v>
      </c>
      <c r="L31" s="48" t="e">
        <f>#REF!/10*100</f>
        <v>#REF!</v>
      </c>
      <c r="M31" s="48" t="e">
        <f>#REF!/10*100</f>
        <v>#REF!</v>
      </c>
      <c r="N31" s="48" t="e">
        <f>#REF!/10*100</f>
        <v>#REF!</v>
      </c>
      <c r="O31" s="48" t="e">
        <f>#REF!/10*100</f>
        <v>#REF!</v>
      </c>
      <c r="P31" s="48" t="e">
        <f>#REF!/10*100</f>
        <v>#REF!</v>
      </c>
      <c r="Q31" s="48" t="e">
        <f>#REF!/10*100</f>
        <v>#REF!</v>
      </c>
      <c r="R31" s="48" t="e">
        <f>#REF!/10*100</f>
        <v>#REF!</v>
      </c>
      <c r="S31" s="48" t="e">
        <f>#REF!/10*100</f>
        <v>#REF!</v>
      </c>
      <c r="T31" s="48" t="e">
        <f>#REF!/10*100</f>
        <v>#REF!</v>
      </c>
      <c r="U31" s="48" t="e">
        <f>#REF!/10*100</f>
        <v>#REF!</v>
      </c>
      <c r="V31" s="48" t="e">
        <f>#REF!/10*100</f>
        <v>#REF!</v>
      </c>
      <c r="W31" s="48" t="e">
        <f>#REF!/10*100</f>
        <v>#REF!</v>
      </c>
      <c r="X31" s="48" t="e">
        <f>#REF!/10*100</f>
        <v>#REF!</v>
      </c>
      <c r="Y31" s="48" t="e">
        <f>#REF!/10*100</f>
        <v>#REF!</v>
      </c>
      <c r="Z31" s="48" t="e">
        <f>#REF!/10*100</f>
        <v>#REF!</v>
      </c>
      <c r="AA31" s="48" t="e">
        <f>#REF!/10*100</f>
        <v>#REF!</v>
      </c>
      <c r="AB31" s="50" t="e">
        <f t="shared" si="0"/>
        <v>#REF!</v>
      </c>
    </row>
    <row r="32" spans="1:28" ht="31.5" x14ac:dyDescent="0.5">
      <c r="A32" s="51">
        <v>13.8</v>
      </c>
      <c r="B32" s="9" t="e">
        <f>#REF!</f>
        <v>#REF!</v>
      </c>
      <c r="C32" s="54" t="s">
        <v>33</v>
      </c>
      <c r="D32" s="48" t="e">
        <f>#REF!/10*100</f>
        <v>#REF!</v>
      </c>
      <c r="E32" s="48" t="e">
        <f>#REF!/10*100</f>
        <v>#REF!</v>
      </c>
      <c r="F32" s="48" t="e">
        <f>#REF!/9*100</f>
        <v>#REF!</v>
      </c>
      <c r="G32" s="48" t="e">
        <f>#REF!/5*100</f>
        <v>#REF!</v>
      </c>
      <c r="H32" s="48" t="e">
        <f>#REF!/5*100</f>
        <v>#REF!</v>
      </c>
      <c r="I32" s="48" t="e">
        <f>#REF!/10*100</f>
        <v>#REF!</v>
      </c>
      <c r="J32" s="48" t="e">
        <f>#REF!/9*100</f>
        <v>#REF!</v>
      </c>
      <c r="K32" s="48" t="e">
        <f>#REF!/5*100</f>
        <v>#REF!</v>
      </c>
      <c r="L32" s="48" t="e">
        <f>#REF!/5*100</f>
        <v>#REF!</v>
      </c>
      <c r="M32" s="48" t="e">
        <f>#REF!/10*100</f>
        <v>#REF!</v>
      </c>
      <c r="N32" s="48" t="e">
        <f>#REF!/5*100</f>
        <v>#REF!</v>
      </c>
      <c r="O32" s="48" t="e">
        <f>#REF!/9*100</f>
        <v>#REF!</v>
      </c>
      <c r="P32" s="48" t="e">
        <f>#REF!/11*100</f>
        <v>#REF!</v>
      </c>
      <c r="Q32" s="48" t="e">
        <f>#REF!/10*100</f>
        <v>#REF!</v>
      </c>
      <c r="R32" s="48" t="e">
        <f>#REF!/5*100</f>
        <v>#REF!</v>
      </c>
      <c r="S32" s="48" t="e">
        <f>#REF!/10*100</f>
        <v>#REF!</v>
      </c>
      <c r="T32" s="48" t="e">
        <f>#REF!/5*100</f>
        <v>#REF!</v>
      </c>
      <c r="U32" s="48" t="e">
        <f>#REF!/10*100</f>
        <v>#REF!</v>
      </c>
      <c r="V32" s="48" t="e">
        <f>#REF!/8*100</f>
        <v>#REF!</v>
      </c>
      <c r="W32" s="48" t="e">
        <f>#REF!/10*100</f>
        <v>#REF!</v>
      </c>
      <c r="X32" s="48" t="e">
        <f>#REF!/10*100</f>
        <v>#REF!</v>
      </c>
      <c r="Y32" s="48" t="e">
        <f>#REF!/10*100</f>
        <v>#REF!</v>
      </c>
      <c r="Z32" s="48" t="e">
        <f>#REF!/4*100</f>
        <v>#REF!</v>
      </c>
      <c r="AA32" s="48" t="e">
        <f>#REF!/10*100</f>
        <v>#REF!</v>
      </c>
      <c r="AB32" s="50" t="e">
        <f t="shared" si="0"/>
        <v>#REF!</v>
      </c>
    </row>
    <row r="33" spans="1:28" ht="31.5" x14ac:dyDescent="0.5">
      <c r="A33" s="51">
        <v>14.3</v>
      </c>
      <c r="B33" s="9"/>
      <c r="C33" s="59" t="s">
        <v>34</v>
      </c>
      <c r="D33" s="48" t="e">
        <f>#REF!/10*100</f>
        <v>#REF!</v>
      </c>
      <c r="E33" s="48" t="e">
        <f>#REF!/10*100</f>
        <v>#REF!</v>
      </c>
      <c r="F33" s="48" t="e">
        <f>#REF!/10*100</f>
        <v>#REF!</v>
      </c>
      <c r="G33" s="48" t="e">
        <f>#REF!/10*100</f>
        <v>#REF!</v>
      </c>
      <c r="H33" s="48" t="e">
        <f>#REF!/10*100</f>
        <v>#REF!</v>
      </c>
      <c r="I33" s="48" t="e">
        <f>#REF!/10*100</f>
        <v>#REF!</v>
      </c>
      <c r="J33" s="48" t="e">
        <f>#REF!/10*100</f>
        <v>#REF!</v>
      </c>
      <c r="K33" s="48" t="e">
        <f>#REF!/10*100</f>
        <v>#REF!</v>
      </c>
      <c r="L33" s="48" t="e">
        <f>#REF!/10*100</f>
        <v>#REF!</v>
      </c>
      <c r="M33" s="48" t="e">
        <f>#REF!/10*100</f>
        <v>#REF!</v>
      </c>
      <c r="N33" s="48" t="e">
        <f>#REF!/10*100</f>
        <v>#REF!</v>
      </c>
      <c r="O33" s="48" t="e">
        <f>#REF!/10*100</f>
        <v>#REF!</v>
      </c>
      <c r="P33" s="48" t="e">
        <f>#REF!/10*100</f>
        <v>#REF!</v>
      </c>
      <c r="Q33" s="48" t="e">
        <f>#REF!/10*100</f>
        <v>#REF!</v>
      </c>
      <c r="R33" s="48" t="e">
        <f>#REF!/10*100</f>
        <v>#REF!</v>
      </c>
      <c r="S33" s="48" t="e">
        <f>#REF!/10*100</f>
        <v>#REF!</v>
      </c>
      <c r="T33" s="48" t="e">
        <f>#REF!/10*100</f>
        <v>#REF!</v>
      </c>
      <c r="U33" s="48" t="e">
        <f>#REF!/10*100</f>
        <v>#REF!</v>
      </c>
      <c r="V33" s="48" t="e">
        <f>#REF!/10*100</f>
        <v>#REF!</v>
      </c>
      <c r="W33" s="48" t="e">
        <f>#REF!/10*100</f>
        <v>#REF!</v>
      </c>
      <c r="X33" s="48" t="e">
        <f>#REF!/10*100</f>
        <v>#REF!</v>
      </c>
      <c r="Y33" s="48" t="e">
        <f>#REF!/10*100</f>
        <v>#REF!</v>
      </c>
      <c r="Z33" s="48" t="e">
        <f>#REF!/10*100</f>
        <v>#REF!</v>
      </c>
      <c r="AA33" s="48" t="e">
        <f>#REF!/10*100</f>
        <v>#REF!</v>
      </c>
      <c r="AB33" s="50" t="e">
        <f t="shared" si="0"/>
        <v>#REF!</v>
      </c>
    </row>
    <row r="34" spans="1:28" ht="31.5" x14ac:dyDescent="0.5">
      <c r="A34" s="51">
        <v>14.8</v>
      </c>
      <c r="B34" s="9" t="e">
        <f>#REF!</f>
        <v>#REF!</v>
      </c>
      <c r="C34" s="54" t="s">
        <v>33</v>
      </c>
      <c r="D34" s="48" t="e">
        <f>#REF!/10*100</f>
        <v>#REF!</v>
      </c>
      <c r="E34" s="48" t="e">
        <f>#REF!/10*100</f>
        <v>#REF!</v>
      </c>
      <c r="F34" s="48" t="e">
        <f>#REF!/9*100</f>
        <v>#REF!</v>
      </c>
      <c r="G34" s="48" t="e">
        <f>#REF!/5*100</f>
        <v>#REF!</v>
      </c>
      <c r="H34" s="48" t="e">
        <f>#REF!/5*100</f>
        <v>#REF!</v>
      </c>
      <c r="I34" s="48" t="e">
        <f>#REF!/10*100</f>
        <v>#REF!</v>
      </c>
      <c r="J34" s="48" t="e">
        <f>#REF!/9*100</f>
        <v>#REF!</v>
      </c>
      <c r="K34" s="48" t="e">
        <f>#REF!/5*100</f>
        <v>#REF!</v>
      </c>
      <c r="L34" s="48" t="e">
        <f>#REF!/5*100</f>
        <v>#REF!</v>
      </c>
      <c r="M34" s="48" t="e">
        <f>#REF!/10*100</f>
        <v>#REF!</v>
      </c>
      <c r="N34" s="48" t="e">
        <f>#REF!/5*100</f>
        <v>#REF!</v>
      </c>
      <c r="O34" s="48" t="e">
        <f>#REF!/9*100</f>
        <v>#REF!</v>
      </c>
      <c r="P34" s="48" t="e">
        <f>#REF!/11*100</f>
        <v>#REF!</v>
      </c>
      <c r="Q34" s="48" t="e">
        <f>#REF!/10*100</f>
        <v>#REF!</v>
      </c>
      <c r="R34" s="48" t="e">
        <f>#REF!/5*100</f>
        <v>#REF!</v>
      </c>
      <c r="S34" s="48" t="e">
        <f>#REF!/10*100</f>
        <v>#REF!</v>
      </c>
      <c r="T34" s="48" t="e">
        <f>#REF!/5*100</f>
        <v>#REF!</v>
      </c>
      <c r="U34" s="48" t="e">
        <f>#REF!/10*100</f>
        <v>#REF!</v>
      </c>
      <c r="V34" s="48" t="e">
        <f>#REF!/8*100</f>
        <v>#REF!</v>
      </c>
      <c r="W34" s="48" t="e">
        <f>#REF!/10*100</f>
        <v>#REF!</v>
      </c>
      <c r="X34" s="48" t="e">
        <f>#REF!/10*100</f>
        <v>#REF!</v>
      </c>
      <c r="Y34" s="48" t="e">
        <f>#REF!/10*100</f>
        <v>#REF!</v>
      </c>
      <c r="Z34" s="48" t="e">
        <f>#REF!/4*100</f>
        <v>#REF!</v>
      </c>
      <c r="AA34" s="48" t="e">
        <f>#REF!/10*100</f>
        <v>#REF!</v>
      </c>
      <c r="AB34" s="50" t="e">
        <f t="shared" si="0"/>
        <v>#REF!</v>
      </c>
    </row>
    <row r="35" spans="1:28" ht="31.5" x14ac:dyDescent="0.5">
      <c r="A35" s="51">
        <v>15.3</v>
      </c>
      <c r="B35" s="9"/>
      <c r="C35" s="59" t="s">
        <v>34</v>
      </c>
      <c r="D35" s="48" t="e">
        <f>#REF!/10*100</f>
        <v>#REF!</v>
      </c>
      <c r="E35" s="48" t="e">
        <f>#REF!/10*100</f>
        <v>#REF!</v>
      </c>
      <c r="F35" s="48" t="e">
        <f>#REF!/10*100</f>
        <v>#REF!</v>
      </c>
      <c r="G35" s="48" t="e">
        <f>#REF!/10*100</f>
        <v>#REF!</v>
      </c>
      <c r="H35" s="48" t="e">
        <f>#REF!/10*100</f>
        <v>#REF!</v>
      </c>
      <c r="I35" s="48" t="e">
        <f>#REF!/10*100</f>
        <v>#REF!</v>
      </c>
      <c r="J35" s="48" t="e">
        <f>#REF!/10*100</f>
        <v>#REF!</v>
      </c>
      <c r="K35" s="48" t="e">
        <f>#REF!/10*100</f>
        <v>#REF!</v>
      </c>
      <c r="L35" s="48" t="e">
        <f>#REF!/10*100</f>
        <v>#REF!</v>
      </c>
      <c r="M35" s="48" t="e">
        <f>#REF!/10*100</f>
        <v>#REF!</v>
      </c>
      <c r="N35" s="48" t="e">
        <f>#REF!/10*100</f>
        <v>#REF!</v>
      </c>
      <c r="O35" s="48" t="e">
        <f>#REF!/10*100</f>
        <v>#REF!</v>
      </c>
      <c r="P35" s="48" t="e">
        <f>#REF!/10*100</f>
        <v>#REF!</v>
      </c>
      <c r="Q35" s="48" t="e">
        <f>#REF!/10*100</f>
        <v>#REF!</v>
      </c>
      <c r="R35" s="48" t="e">
        <f>#REF!/10*100</f>
        <v>#REF!</v>
      </c>
      <c r="S35" s="48" t="e">
        <f>#REF!/10*100</f>
        <v>#REF!</v>
      </c>
      <c r="T35" s="48" t="e">
        <f>#REF!/10*100</f>
        <v>#REF!</v>
      </c>
      <c r="U35" s="48" t="e">
        <f>#REF!/10*100</f>
        <v>#REF!</v>
      </c>
      <c r="V35" s="48" t="e">
        <f>#REF!/10*100</f>
        <v>#REF!</v>
      </c>
      <c r="W35" s="48" t="e">
        <f>#REF!/10*100</f>
        <v>#REF!</v>
      </c>
      <c r="X35" s="48" t="e">
        <f>#REF!/10*100</f>
        <v>#REF!</v>
      </c>
      <c r="Y35" s="48" t="e">
        <f>#REF!/10*100</f>
        <v>#REF!</v>
      </c>
      <c r="Z35" s="48" t="e">
        <f>#REF!/10*100</f>
        <v>#REF!</v>
      </c>
      <c r="AA35" s="48" t="e">
        <f>#REF!/10*100</f>
        <v>#REF!</v>
      </c>
      <c r="AB35" s="50" t="e">
        <f t="shared" si="0"/>
        <v>#REF!</v>
      </c>
    </row>
    <row r="36" spans="1:28" ht="31.5" x14ac:dyDescent="0.5">
      <c r="A36" s="51">
        <v>15.8</v>
      </c>
      <c r="B36" s="9" t="e">
        <f>#REF!</f>
        <v>#REF!</v>
      </c>
      <c r="C36" s="54" t="s">
        <v>33</v>
      </c>
      <c r="D36" s="48" t="e">
        <f>#REF!/10*100</f>
        <v>#REF!</v>
      </c>
      <c r="E36" s="48" t="e">
        <f>#REF!/10*100</f>
        <v>#REF!</v>
      </c>
      <c r="F36" s="48" t="e">
        <f>#REF!/9*100</f>
        <v>#REF!</v>
      </c>
      <c r="G36" s="48" t="e">
        <f>#REF!/5*100</f>
        <v>#REF!</v>
      </c>
      <c r="H36" s="48" t="e">
        <f>#REF!/5*100</f>
        <v>#REF!</v>
      </c>
      <c r="I36" s="48" t="e">
        <f>#REF!/10*100</f>
        <v>#REF!</v>
      </c>
      <c r="J36" s="48" t="e">
        <f>#REF!/9*100</f>
        <v>#REF!</v>
      </c>
      <c r="K36" s="48" t="e">
        <f>#REF!/5*100</f>
        <v>#REF!</v>
      </c>
      <c r="L36" s="48" t="e">
        <f>#REF!/5*100</f>
        <v>#REF!</v>
      </c>
      <c r="M36" s="48" t="e">
        <f>#REF!/10*100</f>
        <v>#REF!</v>
      </c>
      <c r="N36" s="48" t="e">
        <f>#REF!/5*100</f>
        <v>#REF!</v>
      </c>
      <c r="O36" s="48" t="e">
        <f>#REF!/9*100</f>
        <v>#REF!</v>
      </c>
      <c r="P36" s="48" t="e">
        <f>#REF!/11*100</f>
        <v>#REF!</v>
      </c>
      <c r="Q36" s="48" t="e">
        <f>#REF!/10*100</f>
        <v>#REF!</v>
      </c>
      <c r="R36" s="48" t="e">
        <f>#REF!/5*100</f>
        <v>#REF!</v>
      </c>
      <c r="S36" s="48" t="e">
        <f>#REF!/10*100</f>
        <v>#REF!</v>
      </c>
      <c r="T36" s="48" t="e">
        <f>#REF!/5*100</f>
        <v>#REF!</v>
      </c>
      <c r="U36" s="48" t="e">
        <f>#REF!/10*100</f>
        <v>#REF!</v>
      </c>
      <c r="V36" s="48" t="e">
        <f>#REF!/8*100</f>
        <v>#REF!</v>
      </c>
      <c r="W36" s="48" t="e">
        <f>#REF!/10*100</f>
        <v>#REF!</v>
      </c>
      <c r="X36" s="48" t="e">
        <f>#REF!/10*100</f>
        <v>#REF!</v>
      </c>
      <c r="Y36" s="48" t="e">
        <f>#REF!/10*100</f>
        <v>#REF!</v>
      </c>
      <c r="Z36" s="48" t="e">
        <f>#REF!/4*100</f>
        <v>#REF!</v>
      </c>
      <c r="AA36" s="48" t="e">
        <f>#REF!/10*100</f>
        <v>#REF!</v>
      </c>
      <c r="AB36" s="50" t="e">
        <f t="shared" ref="AB36:AB67" si="1">AVERAGE(D36:AA36)</f>
        <v>#REF!</v>
      </c>
    </row>
    <row r="37" spans="1:28" ht="31.5" x14ac:dyDescent="0.5">
      <c r="A37" s="51">
        <v>16.3</v>
      </c>
      <c r="B37" s="9"/>
      <c r="C37" s="59" t="s">
        <v>34</v>
      </c>
      <c r="D37" s="48" t="e">
        <f>#REF!/10*100</f>
        <v>#REF!</v>
      </c>
      <c r="E37" s="48" t="e">
        <f>#REF!/10*100</f>
        <v>#REF!</v>
      </c>
      <c r="F37" s="48" t="e">
        <f>#REF!/10*100</f>
        <v>#REF!</v>
      </c>
      <c r="G37" s="48" t="e">
        <f>#REF!/10*100</f>
        <v>#REF!</v>
      </c>
      <c r="H37" s="48" t="e">
        <f>#REF!/10*100</f>
        <v>#REF!</v>
      </c>
      <c r="I37" s="48" t="e">
        <f>#REF!/10*100</f>
        <v>#REF!</v>
      </c>
      <c r="J37" s="48" t="e">
        <f>#REF!/10*100</f>
        <v>#REF!</v>
      </c>
      <c r="K37" s="48" t="e">
        <f>#REF!/10*100</f>
        <v>#REF!</v>
      </c>
      <c r="L37" s="48" t="e">
        <f>#REF!/10*100</f>
        <v>#REF!</v>
      </c>
      <c r="M37" s="48" t="e">
        <f>#REF!/10*100</f>
        <v>#REF!</v>
      </c>
      <c r="N37" s="48" t="e">
        <f>#REF!/10*100</f>
        <v>#REF!</v>
      </c>
      <c r="O37" s="48" t="e">
        <f>#REF!/10*100</f>
        <v>#REF!</v>
      </c>
      <c r="P37" s="48" t="e">
        <f>#REF!/10*100</f>
        <v>#REF!</v>
      </c>
      <c r="Q37" s="48" t="e">
        <f>#REF!/10*100</f>
        <v>#REF!</v>
      </c>
      <c r="R37" s="48" t="e">
        <f>#REF!/10*100</f>
        <v>#REF!</v>
      </c>
      <c r="S37" s="48" t="e">
        <f>#REF!/10*100</f>
        <v>#REF!</v>
      </c>
      <c r="T37" s="48" t="e">
        <f>#REF!/10*100</f>
        <v>#REF!</v>
      </c>
      <c r="U37" s="48" t="e">
        <f>#REF!/10*100</f>
        <v>#REF!</v>
      </c>
      <c r="V37" s="48" t="e">
        <f>#REF!/10*100</f>
        <v>#REF!</v>
      </c>
      <c r="W37" s="48" t="e">
        <f>#REF!/10*100</f>
        <v>#REF!</v>
      </c>
      <c r="X37" s="48" t="e">
        <f>#REF!/10*100</f>
        <v>#REF!</v>
      </c>
      <c r="Y37" s="48" t="e">
        <f>#REF!/10*100</f>
        <v>#REF!</v>
      </c>
      <c r="Z37" s="48" t="e">
        <f>#REF!/10*100</f>
        <v>#REF!</v>
      </c>
      <c r="AA37" s="48" t="e">
        <f>#REF!/10*100</f>
        <v>#REF!</v>
      </c>
      <c r="AB37" s="50" t="e">
        <f t="shared" si="1"/>
        <v>#REF!</v>
      </c>
    </row>
    <row r="38" spans="1:28" ht="31.5" x14ac:dyDescent="0.5">
      <c r="A38" s="51">
        <v>16.8</v>
      </c>
      <c r="B38" s="9" t="e">
        <f>#REF!</f>
        <v>#REF!</v>
      </c>
      <c r="C38" s="54" t="s">
        <v>33</v>
      </c>
      <c r="D38" s="48" t="e">
        <f>#REF!/10*100</f>
        <v>#REF!</v>
      </c>
      <c r="E38" s="48" t="e">
        <f>#REF!/10*100</f>
        <v>#REF!</v>
      </c>
      <c r="F38" s="48" t="e">
        <f>#REF!/9*100</f>
        <v>#REF!</v>
      </c>
      <c r="G38" s="48" t="e">
        <f>#REF!/5*100</f>
        <v>#REF!</v>
      </c>
      <c r="H38" s="48" t="e">
        <f>#REF!/5*100</f>
        <v>#REF!</v>
      </c>
      <c r="I38" s="48" t="e">
        <f>#REF!/10*100</f>
        <v>#REF!</v>
      </c>
      <c r="J38" s="48" t="e">
        <f>#REF!/9*100</f>
        <v>#REF!</v>
      </c>
      <c r="K38" s="48" t="e">
        <f>#REF!/5*100</f>
        <v>#REF!</v>
      </c>
      <c r="L38" s="48" t="e">
        <f>#REF!/5*100</f>
        <v>#REF!</v>
      </c>
      <c r="M38" s="48" t="e">
        <f>#REF!/10*100</f>
        <v>#REF!</v>
      </c>
      <c r="N38" s="48" t="e">
        <f>#REF!/5*100</f>
        <v>#REF!</v>
      </c>
      <c r="O38" s="48" t="e">
        <f>#REF!/9*100</f>
        <v>#REF!</v>
      </c>
      <c r="P38" s="48" t="e">
        <f>#REF!/11*100</f>
        <v>#REF!</v>
      </c>
      <c r="Q38" s="48" t="e">
        <f>#REF!/10*100</f>
        <v>#REF!</v>
      </c>
      <c r="R38" s="48" t="e">
        <f>#REF!/5*100</f>
        <v>#REF!</v>
      </c>
      <c r="S38" s="48" t="e">
        <f>#REF!/10*100</f>
        <v>#REF!</v>
      </c>
      <c r="T38" s="48" t="e">
        <f>#REF!/5*100</f>
        <v>#REF!</v>
      </c>
      <c r="U38" s="48" t="e">
        <f>#REF!/10*100</f>
        <v>#REF!</v>
      </c>
      <c r="V38" s="48" t="e">
        <f>#REF!/8*100</f>
        <v>#REF!</v>
      </c>
      <c r="W38" s="48" t="e">
        <f>#REF!/10*100</f>
        <v>#REF!</v>
      </c>
      <c r="X38" s="48" t="e">
        <f>#REF!/10*100</f>
        <v>#REF!</v>
      </c>
      <c r="Y38" s="48" t="e">
        <f>#REF!/10*100</f>
        <v>#REF!</v>
      </c>
      <c r="Z38" s="48" t="e">
        <f>#REF!/4*100</f>
        <v>#REF!</v>
      </c>
      <c r="AA38" s="48" t="e">
        <f>#REF!/10*100</f>
        <v>#REF!</v>
      </c>
      <c r="AB38" s="50" t="e">
        <f t="shared" si="1"/>
        <v>#REF!</v>
      </c>
    </row>
    <row r="39" spans="1:28" ht="31.5" x14ac:dyDescent="0.5">
      <c r="A39" s="51">
        <v>17.3</v>
      </c>
      <c r="B39" s="9"/>
      <c r="C39" s="59" t="s">
        <v>34</v>
      </c>
      <c r="D39" s="48" t="e">
        <f>#REF!/10*100</f>
        <v>#REF!</v>
      </c>
      <c r="E39" s="48" t="e">
        <f>#REF!/10*100</f>
        <v>#REF!</v>
      </c>
      <c r="F39" s="48" t="e">
        <f>#REF!/10*100</f>
        <v>#REF!</v>
      </c>
      <c r="G39" s="48" t="e">
        <f>#REF!/10*100</f>
        <v>#REF!</v>
      </c>
      <c r="H39" s="48" t="e">
        <f>#REF!/10*100</f>
        <v>#REF!</v>
      </c>
      <c r="I39" s="48" t="e">
        <f>#REF!/10*100</f>
        <v>#REF!</v>
      </c>
      <c r="J39" s="48" t="e">
        <f>#REF!/10*100</f>
        <v>#REF!</v>
      </c>
      <c r="K39" s="48" t="e">
        <f>#REF!/10*100</f>
        <v>#REF!</v>
      </c>
      <c r="L39" s="48" t="e">
        <f>#REF!/10*100</f>
        <v>#REF!</v>
      </c>
      <c r="M39" s="48" t="e">
        <f>#REF!/10*100</f>
        <v>#REF!</v>
      </c>
      <c r="N39" s="48" t="e">
        <f>#REF!/10*100</f>
        <v>#REF!</v>
      </c>
      <c r="O39" s="48" t="e">
        <f>#REF!/10*100</f>
        <v>#REF!</v>
      </c>
      <c r="P39" s="48" t="e">
        <f>#REF!/10*100</f>
        <v>#REF!</v>
      </c>
      <c r="Q39" s="48" t="e">
        <f>#REF!/10*100</f>
        <v>#REF!</v>
      </c>
      <c r="R39" s="48" t="e">
        <f>#REF!/10*100</f>
        <v>#REF!</v>
      </c>
      <c r="S39" s="48" t="e">
        <f>#REF!/10*100</f>
        <v>#REF!</v>
      </c>
      <c r="T39" s="48" t="e">
        <f>#REF!/10*100</f>
        <v>#REF!</v>
      </c>
      <c r="U39" s="48" t="e">
        <f>#REF!/10*100</f>
        <v>#REF!</v>
      </c>
      <c r="V39" s="48" t="e">
        <f>#REF!/10*100</f>
        <v>#REF!</v>
      </c>
      <c r="W39" s="48" t="e">
        <f>#REF!/10*100</f>
        <v>#REF!</v>
      </c>
      <c r="X39" s="48" t="e">
        <f>#REF!/10*100</f>
        <v>#REF!</v>
      </c>
      <c r="Y39" s="48" t="e">
        <f>#REF!/10*100</f>
        <v>#REF!</v>
      </c>
      <c r="Z39" s="48" t="e">
        <f>#REF!/10*100</f>
        <v>#REF!</v>
      </c>
      <c r="AA39" s="48" t="e">
        <f>#REF!/10*100</f>
        <v>#REF!</v>
      </c>
      <c r="AB39" s="50" t="e">
        <f t="shared" si="1"/>
        <v>#REF!</v>
      </c>
    </row>
    <row r="40" spans="1:28" ht="31.5" x14ac:dyDescent="0.5">
      <c r="A40" s="51">
        <v>17.8</v>
      </c>
      <c r="B40" s="9" t="e">
        <f>#REF!</f>
        <v>#REF!</v>
      </c>
      <c r="C40" s="54" t="s">
        <v>33</v>
      </c>
      <c r="D40" s="48" t="e">
        <f>#REF!/10*100</f>
        <v>#REF!</v>
      </c>
      <c r="E40" s="48" t="e">
        <f>#REF!/10*100</f>
        <v>#REF!</v>
      </c>
      <c r="F40" s="48" t="e">
        <f>#REF!/9*100</f>
        <v>#REF!</v>
      </c>
      <c r="G40" s="48" t="e">
        <f>#REF!/5*100</f>
        <v>#REF!</v>
      </c>
      <c r="H40" s="48" t="e">
        <f>#REF!/5*100</f>
        <v>#REF!</v>
      </c>
      <c r="I40" s="48" t="e">
        <f>#REF!/10*100</f>
        <v>#REF!</v>
      </c>
      <c r="J40" s="48" t="e">
        <f>#REF!/9*100</f>
        <v>#REF!</v>
      </c>
      <c r="K40" s="48" t="e">
        <f>#REF!/5*100</f>
        <v>#REF!</v>
      </c>
      <c r="L40" s="48" t="e">
        <f>#REF!/5*100</f>
        <v>#REF!</v>
      </c>
      <c r="M40" s="48" t="e">
        <f>#REF!/10*100</f>
        <v>#REF!</v>
      </c>
      <c r="N40" s="48" t="e">
        <f>#REF!/5*100</f>
        <v>#REF!</v>
      </c>
      <c r="O40" s="48" t="e">
        <f>#REF!/9*100</f>
        <v>#REF!</v>
      </c>
      <c r="P40" s="48" t="e">
        <f>#REF!/11*100</f>
        <v>#REF!</v>
      </c>
      <c r="Q40" s="48" t="e">
        <f>#REF!/10*100</f>
        <v>#REF!</v>
      </c>
      <c r="R40" s="48" t="e">
        <f>#REF!/5*100</f>
        <v>#REF!</v>
      </c>
      <c r="S40" s="48" t="e">
        <f>#REF!/10*100</f>
        <v>#REF!</v>
      </c>
      <c r="T40" s="48" t="e">
        <f>#REF!/5*100</f>
        <v>#REF!</v>
      </c>
      <c r="U40" s="48" t="e">
        <f>#REF!/10*100</f>
        <v>#REF!</v>
      </c>
      <c r="V40" s="48" t="e">
        <f>#REF!/8*100</f>
        <v>#REF!</v>
      </c>
      <c r="W40" s="48" t="e">
        <f>#REF!/10*100</f>
        <v>#REF!</v>
      </c>
      <c r="X40" s="48" t="e">
        <f>#REF!/10*100</f>
        <v>#REF!</v>
      </c>
      <c r="Y40" s="48" t="e">
        <f>#REF!/10*100</f>
        <v>#REF!</v>
      </c>
      <c r="Z40" s="48" t="e">
        <f>#REF!/4*100</f>
        <v>#REF!</v>
      </c>
      <c r="AA40" s="48" t="e">
        <f>#REF!/10*100</f>
        <v>#REF!</v>
      </c>
      <c r="AB40" s="50" t="e">
        <f t="shared" si="1"/>
        <v>#REF!</v>
      </c>
    </row>
    <row r="41" spans="1:28" ht="31.5" x14ac:dyDescent="0.5">
      <c r="A41" s="51">
        <v>18.3</v>
      </c>
      <c r="B41" s="9"/>
      <c r="C41" s="59" t="s">
        <v>34</v>
      </c>
      <c r="D41" s="48" t="e">
        <f>#REF!/10*100</f>
        <v>#REF!</v>
      </c>
      <c r="E41" s="48" t="e">
        <f>#REF!/10*100</f>
        <v>#REF!</v>
      </c>
      <c r="F41" s="48" t="e">
        <f>#REF!/10*100</f>
        <v>#REF!</v>
      </c>
      <c r="G41" s="48" t="e">
        <f>#REF!/10*100</f>
        <v>#REF!</v>
      </c>
      <c r="H41" s="48" t="e">
        <f>#REF!/10*100</f>
        <v>#REF!</v>
      </c>
      <c r="I41" s="48" t="e">
        <f>#REF!/10*100</f>
        <v>#REF!</v>
      </c>
      <c r="J41" s="48" t="e">
        <f>#REF!/10*100</f>
        <v>#REF!</v>
      </c>
      <c r="K41" s="48" t="e">
        <f>#REF!/10*100</f>
        <v>#REF!</v>
      </c>
      <c r="L41" s="48" t="e">
        <f>#REF!/10*100</f>
        <v>#REF!</v>
      </c>
      <c r="M41" s="48" t="e">
        <f>#REF!/10*100</f>
        <v>#REF!</v>
      </c>
      <c r="N41" s="48" t="e">
        <f>#REF!/10*100</f>
        <v>#REF!</v>
      </c>
      <c r="O41" s="48" t="e">
        <f>#REF!/10*100</f>
        <v>#REF!</v>
      </c>
      <c r="P41" s="48" t="e">
        <f>#REF!/10*100</f>
        <v>#REF!</v>
      </c>
      <c r="Q41" s="48" t="e">
        <f>#REF!/10*100</f>
        <v>#REF!</v>
      </c>
      <c r="R41" s="48" t="e">
        <f>#REF!/10*100</f>
        <v>#REF!</v>
      </c>
      <c r="S41" s="48" t="e">
        <f>#REF!/10*100</f>
        <v>#REF!</v>
      </c>
      <c r="T41" s="48" t="e">
        <f>#REF!/10*100</f>
        <v>#REF!</v>
      </c>
      <c r="U41" s="48" t="e">
        <f>#REF!/10*100</f>
        <v>#REF!</v>
      </c>
      <c r="V41" s="48" t="e">
        <f>#REF!/10*100</f>
        <v>#REF!</v>
      </c>
      <c r="W41" s="48" t="e">
        <f>#REF!/10*100</f>
        <v>#REF!</v>
      </c>
      <c r="X41" s="48" t="e">
        <f>#REF!/10*100</f>
        <v>#REF!</v>
      </c>
      <c r="Y41" s="48" t="e">
        <f>#REF!/10*100</f>
        <v>#REF!</v>
      </c>
      <c r="Z41" s="48" t="e">
        <f>#REF!/10*100</f>
        <v>#REF!</v>
      </c>
      <c r="AA41" s="48" t="e">
        <f>#REF!/10*100</f>
        <v>#REF!</v>
      </c>
      <c r="AB41" s="50" t="e">
        <f t="shared" si="1"/>
        <v>#REF!</v>
      </c>
    </row>
    <row r="42" spans="1:28" ht="31.5" x14ac:dyDescent="0.5">
      <c r="A42" s="51">
        <v>18.8</v>
      </c>
      <c r="B42" s="9" t="e">
        <f>#REF!</f>
        <v>#REF!</v>
      </c>
      <c r="C42" s="54" t="s">
        <v>33</v>
      </c>
      <c r="D42" s="48" t="e">
        <f>#REF!/10*100</f>
        <v>#REF!</v>
      </c>
      <c r="E42" s="48" t="e">
        <f>#REF!/10*100</f>
        <v>#REF!</v>
      </c>
      <c r="F42" s="48" t="e">
        <f>#REF!/9*100</f>
        <v>#REF!</v>
      </c>
      <c r="G42" s="48" t="e">
        <f>#REF!/5*100</f>
        <v>#REF!</v>
      </c>
      <c r="H42" s="48" t="e">
        <f>#REF!/5*100</f>
        <v>#REF!</v>
      </c>
      <c r="I42" s="48" t="e">
        <f>#REF!/10*100</f>
        <v>#REF!</v>
      </c>
      <c r="J42" s="48" t="e">
        <f>#REF!/9*100</f>
        <v>#REF!</v>
      </c>
      <c r="K42" s="48" t="e">
        <f>#REF!/5*100</f>
        <v>#REF!</v>
      </c>
      <c r="L42" s="48" t="e">
        <f>#REF!/5*100</f>
        <v>#REF!</v>
      </c>
      <c r="M42" s="48" t="e">
        <f>#REF!/10*100</f>
        <v>#REF!</v>
      </c>
      <c r="N42" s="48" t="e">
        <f>#REF!/5*100</f>
        <v>#REF!</v>
      </c>
      <c r="O42" s="48" t="e">
        <f>#REF!/9*100</f>
        <v>#REF!</v>
      </c>
      <c r="P42" s="48" t="e">
        <f>#REF!/11*100</f>
        <v>#REF!</v>
      </c>
      <c r="Q42" s="48" t="e">
        <f>#REF!/10*100</f>
        <v>#REF!</v>
      </c>
      <c r="R42" s="48" t="e">
        <f>#REF!/5*100</f>
        <v>#REF!</v>
      </c>
      <c r="S42" s="48" t="e">
        <f>#REF!/10*100</f>
        <v>#REF!</v>
      </c>
      <c r="T42" s="48" t="e">
        <f>#REF!/5*100</f>
        <v>#REF!</v>
      </c>
      <c r="U42" s="48" t="e">
        <f>#REF!/10*100</f>
        <v>#REF!</v>
      </c>
      <c r="V42" s="48" t="e">
        <f>#REF!/8*100</f>
        <v>#REF!</v>
      </c>
      <c r="W42" s="48" t="e">
        <f>#REF!/10*100</f>
        <v>#REF!</v>
      </c>
      <c r="X42" s="48" t="e">
        <f>#REF!/10*100</f>
        <v>#REF!</v>
      </c>
      <c r="Y42" s="48" t="e">
        <f>#REF!/10*100</f>
        <v>#REF!</v>
      </c>
      <c r="Z42" s="48" t="e">
        <f>#REF!/4*100</f>
        <v>#REF!</v>
      </c>
      <c r="AA42" s="48" t="e">
        <f>#REF!/10*100</f>
        <v>#REF!</v>
      </c>
      <c r="AB42" s="50" t="e">
        <f t="shared" si="1"/>
        <v>#REF!</v>
      </c>
    </row>
    <row r="43" spans="1:28" ht="31.5" x14ac:dyDescent="0.5">
      <c r="A43" s="51">
        <v>19.3</v>
      </c>
      <c r="B43" s="9"/>
      <c r="C43" s="59" t="s">
        <v>34</v>
      </c>
      <c r="D43" s="48" t="e">
        <f>#REF!/10*100</f>
        <v>#REF!</v>
      </c>
      <c r="E43" s="48" t="e">
        <f>#REF!/10*100</f>
        <v>#REF!</v>
      </c>
      <c r="F43" s="48" t="e">
        <f>#REF!/10*100</f>
        <v>#REF!</v>
      </c>
      <c r="G43" s="48" t="e">
        <f>#REF!/10*100</f>
        <v>#REF!</v>
      </c>
      <c r="H43" s="48" t="e">
        <f>#REF!/10*100</f>
        <v>#REF!</v>
      </c>
      <c r="I43" s="48" t="e">
        <f>#REF!/10*100</f>
        <v>#REF!</v>
      </c>
      <c r="J43" s="48" t="e">
        <f>#REF!/10*100</f>
        <v>#REF!</v>
      </c>
      <c r="K43" s="48" t="e">
        <f>#REF!/10*100</f>
        <v>#REF!</v>
      </c>
      <c r="L43" s="48" t="e">
        <f>#REF!/10*100</f>
        <v>#REF!</v>
      </c>
      <c r="M43" s="48" t="e">
        <f>#REF!/10*100</f>
        <v>#REF!</v>
      </c>
      <c r="N43" s="48" t="e">
        <f>#REF!/10*100</f>
        <v>#REF!</v>
      </c>
      <c r="O43" s="48" t="e">
        <f>#REF!/10*100</f>
        <v>#REF!</v>
      </c>
      <c r="P43" s="48" t="e">
        <f>#REF!/10*100</f>
        <v>#REF!</v>
      </c>
      <c r="Q43" s="48" t="e">
        <f>#REF!/10*100</f>
        <v>#REF!</v>
      </c>
      <c r="R43" s="48" t="e">
        <f>#REF!/10*100</f>
        <v>#REF!</v>
      </c>
      <c r="S43" s="48" t="e">
        <f>#REF!/10*100</f>
        <v>#REF!</v>
      </c>
      <c r="T43" s="48" t="e">
        <f>#REF!/10*100</f>
        <v>#REF!</v>
      </c>
      <c r="U43" s="48" t="e">
        <f>#REF!/10*100</f>
        <v>#REF!</v>
      </c>
      <c r="V43" s="48" t="e">
        <f>#REF!/10*100</f>
        <v>#REF!</v>
      </c>
      <c r="W43" s="48" t="e">
        <f>#REF!/10*100</f>
        <v>#REF!</v>
      </c>
      <c r="X43" s="48" t="e">
        <f>#REF!/10*100</f>
        <v>#REF!</v>
      </c>
      <c r="Y43" s="48" t="e">
        <f>#REF!/10*100</f>
        <v>#REF!</v>
      </c>
      <c r="Z43" s="48" t="e">
        <f>#REF!/10*100</f>
        <v>#REF!</v>
      </c>
      <c r="AA43" s="48" t="e">
        <f>#REF!/10*100</f>
        <v>#REF!</v>
      </c>
      <c r="AB43" s="50" t="e">
        <f t="shared" si="1"/>
        <v>#REF!</v>
      </c>
    </row>
    <row r="44" spans="1:28" ht="31.5" x14ac:dyDescent="0.5">
      <c r="A44" s="51">
        <v>19.8</v>
      </c>
      <c r="B44" s="9" t="e">
        <f>#REF!</f>
        <v>#REF!</v>
      </c>
      <c r="C44" s="54" t="s">
        <v>33</v>
      </c>
      <c r="D44" s="48" t="e">
        <f>#REF!/10*100</f>
        <v>#REF!</v>
      </c>
      <c r="E44" s="48" t="e">
        <f>#REF!/10*100</f>
        <v>#REF!</v>
      </c>
      <c r="F44" s="48" t="e">
        <f>#REF!/9*100</f>
        <v>#REF!</v>
      </c>
      <c r="G44" s="48" t="e">
        <f>#REF!/5*100</f>
        <v>#REF!</v>
      </c>
      <c r="H44" s="48" t="e">
        <f>#REF!/5*100</f>
        <v>#REF!</v>
      </c>
      <c r="I44" s="48" t="e">
        <f>#REF!/10*100</f>
        <v>#REF!</v>
      </c>
      <c r="J44" s="48" t="e">
        <f>#REF!/9*100</f>
        <v>#REF!</v>
      </c>
      <c r="K44" s="48" t="e">
        <f>#REF!/5*100</f>
        <v>#REF!</v>
      </c>
      <c r="L44" s="48" t="e">
        <f>#REF!/5*100</f>
        <v>#REF!</v>
      </c>
      <c r="M44" s="48" t="e">
        <f>#REF!/10*100</f>
        <v>#REF!</v>
      </c>
      <c r="N44" s="48" t="e">
        <f>#REF!/5*100</f>
        <v>#REF!</v>
      </c>
      <c r="O44" s="48" t="e">
        <f>#REF!/9*100</f>
        <v>#REF!</v>
      </c>
      <c r="P44" s="48" t="e">
        <f>#REF!/11*100</f>
        <v>#REF!</v>
      </c>
      <c r="Q44" s="48" t="e">
        <f>#REF!/10*100</f>
        <v>#REF!</v>
      </c>
      <c r="R44" s="48" t="e">
        <f>#REF!/5*100</f>
        <v>#REF!</v>
      </c>
      <c r="S44" s="48" t="e">
        <f>#REF!/10*100</f>
        <v>#REF!</v>
      </c>
      <c r="T44" s="48" t="e">
        <f>#REF!/5*100</f>
        <v>#REF!</v>
      </c>
      <c r="U44" s="48" t="e">
        <f>#REF!/10*100</f>
        <v>#REF!</v>
      </c>
      <c r="V44" s="48" t="e">
        <f>#REF!/8*100</f>
        <v>#REF!</v>
      </c>
      <c r="W44" s="48" t="e">
        <f>#REF!/10*100</f>
        <v>#REF!</v>
      </c>
      <c r="X44" s="48" t="e">
        <f>#REF!/10*100</f>
        <v>#REF!</v>
      </c>
      <c r="Y44" s="48" t="e">
        <f>#REF!/10*100</f>
        <v>#REF!</v>
      </c>
      <c r="Z44" s="48" t="e">
        <f>#REF!/4*100</f>
        <v>#REF!</v>
      </c>
      <c r="AA44" s="48" t="e">
        <f>#REF!/10*100</f>
        <v>#REF!</v>
      </c>
      <c r="AB44" s="50" t="e">
        <f t="shared" si="1"/>
        <v>#REF!</v>
      </c>
    </row>
    <row r="45" spans="1:28" ht="31.5" x14ac:dyDescent="0.5">
      <c r="A45" s="51">
        <v>20.3</v>
      </c>
      <c r="B45" s="9"/>
      <c r="C45" s="59" t="s">
        <v>34</v>
      </c>
      <c r="D45" s="48" t="e">
        <f>#REF!/10*100</f>
        <v>#REF!</v>
      </c>
      <c r="E45" s="48" t="e">
        <f>#REF!/10*100</f>
        <v>#REF!</v>
      </c>
      <c r="F45" s="48" t="e">
        <f>#REF!/10*100</f>
        <v>#REF!</v>
      </c>
      <c r="G45" s="48" t="e">
        <f>#REF!/10*100</f>
        <v>#REF!</v>
      </c>
      <c r="H45" s="48" t="e">
        <f>#REF!/10*100</f>
        <v>#REF!</v>
      </c>
      <c r="I45" s="48" t="e">
        <f>#REF!/10*100</f>
        <v>#REF!</v>
      </c>
      <c r="J45" s="48" t="e">
        <f>#REF!/10*100</f>
        <v>#REF!</v>
      </c>
      <c r="K45" s="48" t="e">
        <f>#REF!/10*100</f>
        <v>#REF!</v>
      </c>
      <c r="L45" s="48" t="e">
        <f>#REF!/10*100</f>
        <v>#REF!</v>
      </c>
      <c r="M45" s="48" t="e">
        <f>#REF!/10*100</f>
        <v>#REF!</v>
      </c>
      <c r="N45" s="48" t="e">
        <f>#REF!/10*100</f>
        <v>#REF!</v>
      </c>
      <c r="O45" s="48" t="e">
        <f>#REF!/10*100</f>
        <v>#REF!</v>
      </c>
      <c r="P45" s="48" t="e">
        <f>#REF!/10*100</f>
        <v>#REF!</v>
      </c>
      <c r="Q45" s="48" t="e">
        <f>#REF!/10*100</f>
        <v>#REF!</v>
      </c>
      <c r="R45" s="48" t="e">
        <f>#REF!/10*100</f>
        <v>#REF!</v>
      </c>
      <c r="S45" s="48" t="e">
        <f>#REF!/10*100</f>
        <v>#REF!</v>
      </c>
      <c r="T45" s="48" t="e">
        <f>#REF!/10*100</f>
        <v>#REF!</v>
      </c>
      <c r="U45" s="48" t="e">
        <f>#REF!/10*100</f>
        <v>#REF!</v>
      </c>
      <c r="V45" s="48" t="e">
        <f>#REF!/10*100</f>
        <v>#REF!</v>
      </c>
      <c r="W45" s="48" t="e">
        <f>#REF!/10*100</f>
        <v>#REF!</v>
      </c>
      <c r="X45" s="48" t="e">
        <f>#REF!/10*100</f>
        <v>#REF!</v>
      </c>
      <c r="Y45" s="48" t="e">
        <f>#REF!/10*100</f>
        <v>#REF!</v>
      </c>
      <c r="Z45" s="48" t="e">
        <f>#REF!/10*100</f>
        <v>#REF!</v>
      </c>
      <c r="AA45" s="48" t="e">
        <f>#REF!/10*100</f>
        <v>#REF!</v>
      </c>
      <c r="AB45" s="50" t="e">
        <f t="shared" si="1"/>
        <v>#REF!</v>
      </c>
    </row>
    <row r="46" spans="1:28" ht="31.5" x14ac:dyDescent="0.5">
      <c r="A46" s="51">
        <v>20.8</v>
      </c>
      <c r="B46" s="9" t="e">
        <f>#REF!</f>
        <v>#REF!</v>
      </c>
      <c r="C46" s="54" t="s">
        <v>33</v>
      </c>
      <c r="D46" s="48" t="e">
        <f>#REF!/10*100</f>
        <v>#REF!</v>
      </c>
      <c r="E46" s="48" t="e">
        <f>#REF!/10*100</f>
        <v>#REF!</v>
      </c>
      <c r="F46" s="48" t="e">
        <f>#REF!/9*100</f>
        <v>#REF!</v>
      </c>
      <c r="G46" s="48" t="e">
        <f>#REF!/5*100</f>
        <v>#REF!</v>
      </c>
      <c r="H46" s="48" t="e">
        <f>#REF!/5*100</f>
        <v>#REF!</v>
      </c>
      <c r="I46" s="48" t="e">
        <f>#REF!/10*100</f>
        <v>#REF!</v>
      </c>
      <c r="J46" s="48" t="e">
        <f>#REF!/9*100</f>
        <v>#REF!</v>
      </c>
      <c r="K46" s="48" t="e">
        <f>#REF!/5*100</f>
        <v>#REF!</v>
      </c>
      <c r="L46" s="48" t="e">
        <f>#REF!/5*100</f>
        <v>#REF!</v>
      </c>
      <c r="M46" s="48" t="e">
        <f>#REF!/10*100</f>
        <v>#REF!</v>
      </c>
      <c r="N46" s="48" t="e">
        <f>#REF!/5*100</f>
        <v>#REF!</v>
      </c>
      <c r="O46" s="48" t="e">
        <f>#REF!/9*100</f>
        <v>#REF!</v>
      </c>
      <c r="P46" s="48" t="e">
        <f>#REF!/11*100</f>
        <v>#REF!</v>
      </c>
      <c r="Q46" s="48" t="e">
        <f>#REF!/10*100</f>
        <v>#REF!</v>
      </c>
      <c r="R46" s="48" t="e">
        <f>#REF!/5*100</f>
        <v>#REF!</v>
      </c>
      <c r="S46" s="48" t="e">
        <f>#REF!/10*100</f>
        <v>#REF!</v>
      </c>
      <c r="T46" s="48" t="e">
        <f>#REF!/5*100</f>
        <v>#REF!</v>
      </c>
      <c r="U46" s="48" t="e">
        <f>#REF!/10*100</f>
        <v>#REF!</v>
      </c>
      <c r="V46" s="48" t="e">
        <f>#REF!/8*100</f>
        <v>#REF!</v>
      </c>
      <c r="W46" s="48" t="e">
        <f>#REF!/10*100</f>
        <v>#REF!</v>
      </c>
      <c r="X46" s="48" t="e">
        <f>#REF!/10*100</f>
        <v>#REF!</v>
      </c>
      <c r="Y46" s="48" t="e">
        <f>#REF!/10*100</f>
        <v>#REF!</v>
      </c>
      <c r="Z46" s="48" t="e">
        <f>#REF!/4*100</f>
        <v>#REF!</v>
      </c>
      <c r="AA46" s="48" t="e">
        <f>#REF!/10*100</f>
        <v>#REF!</v>
      </c>
      <c r="AB46" s="50" t="e">
        <f t="shared" si="1"/>
        <v>#REF!</v>
      </c>
    </row>
    <row r="47" spans="1:28" ht="31.5" x14ac:dyDescent="0.5">
      <c r="A47" s="51">
        <v>21.3</v>
      </c>
      <c r="B47" s="9"/>
      <c r="C47" s="59" t="s">
        <v>34</v>
      </c>
      <c r="D47" s="48" t="e">
        <f>#REF!/10*100</f>
        <v>#REF!</v>
      </c>
      <c r="E47" s="48" t="e">
        <f>#REF!/10*100</f>
        <v>#REF!</v>
      </c>
      <c r="F47" s="48" t="e">
        <f>#REF!/10*100</f>
        <v>#REF!</v>
      </c>
      <c r="G47" s="48" t="e">
        <f>#REF!/10*100</f>
        <v>#REF!</v>
      </c>
      <c r="H47" s="48" t="e">
        <f>#REF!/10*100</f>
        <v>#REF!</v>
      </c>
      <c r="I47" s="48" t="e">
        <f>#REF!/10*100</f>
        <v>#REF!</v>
      </c>
      <c r="J47" s="48" t="e">
        <f>#REF!/10*100</f>
        <v>#REF!</v>
      </c>
      <c r="K47" s="48" t="e">
        <f>#REF!/10*100</f>
        <v>#REF!</v>
      </c>
      <c r="L47" s="48" t="e">
        <f>#REF!/10*100</f>
        <v>#REF!</v>
      </c>
      <c r="M47" s="48" t="e">
        <f>#REF!/10*100</f>
        <v>#REF!</v>
      </c>
      <c r="N47" s="48" t="e">
        <f>#REF!/10*100</f>
        <v>#REF!</v>
      </c>
      <c r="O47" s="48" t="e">
        <f>#REF!/10*100</f>
        <v>#REF!</v>
      </c>
      <c r="P47" s="48" t="e">
        <f>#REF!/10*100</f>
        <v>#REF!</v>
      </c>
      <c r="Q47" s="48" t="e">
        <f>#REF!/10*100</f>
        <v>#REF!</v>
      </c>
      <c r="R47" s="48" t="e">
        <f>#REF!/10*100</f>
        <v>#REF!</v>
      </c>
      <c r="S47" s="48" t="e">
        <f>#REF!/10*100</f>
        <v>#REF!</v>
      </c>
      <c r="T47" s="48" t="e">
        <f>#REF!/10*100</f>
        <v>#REF!</v>
      </c>
      <c r="U47" s="48" t="e">
        <f>#REF!/10*100</f>
        <v>#REF!</v>
      </c>
      <c r="V47" s="48" t="e">
        <f>#REF!/10*100</f>
        <v>#REF!</v>
      </c>
      <c r="W47" s="48" t="e">
        <f>#REF!/10*100</f>
        <v>#REF!</v>
      </c>
      <c r="X47" s="48" t="e">
        <f>#REF!/10*100</f>
        <v>#REF!</v>
      </c>
      <c r="Y47" s="48" t="e">
        <f>#REF!/10*100</f>
        <v>#REF!</v>
      </c>
      <c r="Z47" s="48" t="e">
        <f>#REF!/10*100</f>
        <v>#REF!</v>
      </c>
      <c r="AA47" s="48" t="e">
        <f>#REF!/10*100</f>
        <v>#REF!</v>
      </c>
      <c r="AB47" s="50" t="e">
        <f t="shared" si="1"/>
        <v>#REF!</v>
      </c>
    </row>
    <row r="48" spans="1:28" ht="31.5" x14ac:dyDescent="0.5">
      <c r="A48" s="51">
        <v>21.8</v>
      </c>
      <c r="B48" s="9" t="e">
        <f>#REF!</f>
        <v>#REF!</v>
      </c>
      <c r="C48" s="54" t="s">
        <v>33</v>
      </c>
      <c r="D48" s="48" t="e">
        <f>#REF!/10*100</f>
        <v>#REF!</v>
      </c>
      <c r="E48" s="48" t="e">
        <f>#REF!/10*100</f>
        <v>#REF!</v>
      </c>
      <c r="F48" s="48" t="e">
        <f>#REF!/9*100</f>
        <v>#REF!</v>
      </c>
      <c r="G48" s="48" t="e">
        <f>#REF!/5*100</f>
        <v>#REF!</v>
      </c>
      <c r="H48" s="48" t="e">
        <f>#REF!/5*100</f>
        <v>#REF!</v>
      </c>
      <c r="I48" s="48" t="e">
        <f>#REF!/10*100</f>
        <v>#REF!</v>
      </c>
      <c r="J48" s="48" t="e">
        <f>#REF!/9*100</f>
        <v>#REF!</v>
      </c>
      <c r="K48" s="48" t="e">
        <f>#REF!/5*100</f>
        <v>#REF!</v>
      </c>
      <c r="L48" s="48" t="e">
        <f>#REF!/5*100</f>
        <v>#REF!</v>
      </c>
      <c r="M48" s="48" t="e">
        <f>#REF!/10*100</f>
        <v>#REF!</v>
      </c>
      <c r="N48" s="48" t="e">
        <f>#REF!/5*100</f>
        <v>#REF!</v>
      </c>
      <c r="O48" s="48" t="e">
        <f>#REF!/9*100</f>
        <v>#REF!</v>
      </c>
      <c r="P48" s="48" t="e">
        <f>#REF!/11*100</f>
        <v>#REF!</v>
      </c>
      <c r="Q48" s="48" t="e">
        <f>#REF!/10*100</f>
        <v>#REF!</v>
      </c>
      <c r="R48" s="48" t="e">
        <f>#REF!/5*100</f>
        <v>#REF!</v>
      </c>
      <c r="S48" s="48" t="e">
        <f>#REF!/10*100</f>
        <v>#REF!</v>
      </c>
      <c r="T48" s="48" t="e">
        <f>#REF!/5*100</f>
        <v>#REF!</v>
      </c>
      <c r="U48" s="48" t="e">
        <f>#REF!/10*100</f>
        <v>#REF!</v>
      </c>
      <c r="V48" s="48" t="e">
        <f>#REF!/8*100</f>
        <v>#REF!</v>
      </c>
      <c r="W48" s="48" t="e">
        <f>#REF!/10*100</f>
        <v>#REF!</v>
      </c>
      <c r="X48" s="48" t="e">
        <f>#REF!/10*100</f>
        <v>#REF!</v>
      </c>
      <c r="Y48" s="48" t="e">
        <f>#REF!/10*100</f>
        <v>#REF!</v>
      </c>
      <c r="Z48" s="48" t="e">
        <f>#REF!/4*100</f>
        <v>#REF!</v>
      </c>
      <c r="AA48" s="48" t="e">
        <f>#REF!/10*100</f>
        <v>#REF!</v>
      </c>
      <c r="AB48" s="50" t="e">
        <f t="shared" si="1"/>
        <v>#REF!</v>
      </c>
    </row>
    <row r="49" spans="1:28" ht="31.5" x14ac:dyDescent="0.5">
      <c r="A49" s="51">
        <v>22.3</v>
      </c>
      <c r="B49" s="9"/>
      <c r="C49" s="59" t="s">
        <v>34</v>
      </c>
      <c r="D49" s="48" t="e">
        <f>#REF!/10*100</f>
        <v>#REF!</v>
      </c>
      <c r="E49" s="48" t="e">
        <f>#REF!/10*100</f>
        <v>#REF!</v>
      </c>
      <c r="F49" s="48" t="e">
        <f>#REF!/10*100</f>
        <v>#REF!</v>
      </c>
      <c r="G49" s="48" t="e">
        <f>#REF!/10*100</f>
        <v>#REF!</v>
      </c>
      <c r="H49" s="48" t="e">
        <f>#REF!/10*100</f>
        <v>#REF!</v>
      </c>
      <c r="I49" s="48" t="e">
        <f>#REF!/10*100</f>
        <v>#REF!</v>
      </c>
      <c r="J49" s="48" t="e">
        <f>#REF!/10*100</f>
        <v>#REF!</v>
      </c>
      <c r="K49" s="48" t="e">
        <f>#REF!/10*100</f>
        <v>#REF!</v>
      </c>
      <c r="L49" s="48" t="e">
        <f>#REF!/10*100</f>
        <v>#REF!</v>
      </c>
      <c r="M49" s="48" t="e">
        <f>#REF!/10*100</f>
        <v>#REF!</v>
      </c>
      <c r="N49" s="48" t="e">
        <f>#REF!/10*100</f>
        <v>#REF!</v>
      </c>
      <c r="O49" s="48" t="e">
        <f>#REF!/10*100</f>
        <v>#REF!</v>
      </c>
      <c r="P49" s="48" t="e">
        <f>#REF!/10*100</f>
        <v>#REF!</v>
      </c>
      <c r="Q49" s="48" t="e">
        <f>#REF!/10*100</f>
        <v>#REF!</v>
      </c>
      <c r="R49" s="48" t="e">
        <f>#REF!/10*100</f>
        <v>#REF!</v>
      </c>
      <c r="S49" s="48" t="e">
        <f>#REF!/10*100</f>
        <v>#REF!</v>
      </c>
      <c r="T49" s="48" t="e">
        <f>#REF!/10*100</f>
        <v>#REF!</v>
      </c>
      <c r="U49" s="48" t="e">
        <f>#REF!/10*100</f>
        <v>#REF!</v>
      </c>
      <c r="V49" s="48" t="e">
        <f>#REF!/10*100</f>
        <v>#REF!</v>
      </c>
      <c r="W49" s="48" t="e">
        <f>#REF!/10*100</f>
        <v>#REF!</v>
      </c>
      <c r="X49" s="48" t="e">
        <f>#REF!/10*100</f>
        <v>#REF!</v>
      </c>
      <c r="Y49" s="48" t="e">
        <f>#REF!/10*100</f>
        <v>#REF!</v>
      </c>
      <c r="Z49" s="48" t="e">
        <f>#REF!/10*100</f>
        <v>#REF!</v>
      </c>
      <c r="AA49" s="48" t="e">
        <f>#REF!/10*100</f>
        <v>#REF!</v>
      </c>
      <c r="AB49" s="50" t="e">
        <f t="shared" si="1"/>
        <v>#REF!</v>
      </c>
    </row>
    <row r="50" spans="1:28" ht="31.5" x14ac:dyDescent="0.5">
      <c r="A50" s="51">
        <v>22.8</v>
      </c>
      <c r="B50" s="9" t="e">
        <f>#REF!</f>
        <v>#REF!</v>
      </c>
      <c r="C50" s="54" t="s">
        <v>33</v>
      </c>
      <c r="D50" s="48" t="e">
        <f>#REF!/10*100</f>
        <v>#REF!</v>
      </c>
      <c r="E50" s="48" t="e">
        <f>#REF!/10*100</f>
        <v>#REF!</v>
      </c>
      <c r="F50" s="48" t="e">
        <f>#REF!/9*100</f>
        <v>#REF!</v>
      </c>
      <c r="G50" s="48" t="e">
        <f>#REF!/5*100</f>
        <v>#REF!</v>
      </c>
      <c r="H50" s="48" t="e">
        <f>#REF!/5*100</f>
        <v>#REF!</v>
      </c>
      <c r="I50" s="48" t="e">
        <f>#REF!/10*100</f>
        <v>#REF!</v>
      </c>
      <c r="J50" s="48" t="e">
        <f>#REF!/9*100</f>
        <v>#REF!</v>
      </c>
      <c r="K50" s="48" t="e">
        <f>#REF!/5*100</f>
        <v>#REF!</v>
      </c>
      <c r="L50" s="48" t="e">
        <f>#REF!/5*100</f>
        <v>#REF!</v>
      </c>
      <c r="M50" s="48" t="e">
        <f>#REF!/10*100</f>
        <v>#REF!</v>
      </c>
      <c r="N50" s="48" t="e">
        <f>#REF!/5*100</f>
        <v>#REF!</v>
      </c>
      <c r="O50" s="48" t="e">
        <f>#REF!/9*100</f>
        <v>#REF!</v>
      </c>
      <c r="P50" s="48" t="e">
        <f>#REF!/11*100</f>
        <v>#REF!</v>
      </c>
      <c r="Q50" s="48" t="e">
        <f>#REF!/10*100</f>
        <v>#REF!</v>
      </c>
      <c r="R50" s="48" t="e">
        <f>#REF!/5*100</f>
        <v>#REF!</v>
      </c>
      <c r="S50" s="48" t="e">
        <f>#REF!/10*100</f>
        <v>#REF!</v>
      </c>
      <c r="T50" s="48" t="e">
        <f>#REF!/5*100</f>
        <v>#REF!</v>
      </c>
      <c r="U50" s="48" t="e">
        <f>#REF!/10*100</f>
        <v>#REF!</v>
      </c>
      <c r="V50" s="48" t="e">
        <f>#REF!/8*100</f>
        <v>#REF!</v>
      </c>
      <c r="W50" s="48" t="e">
        <f>#REF!/10*100</f>
        <v>#REF!</v>
      </c>
      <c r="X50" s="48" t="e">
        <f>#REF!/10*100</f>
        <v>#REF!</v>
      </c>
      <c r="Y50" s="48" t="e">
        <f>#REF!/10*100</f>
        <v>#REF!</v>
      </c>
      <c r="Z50" s="48" t="e">
        <f>#REF!/4*100</f>
        <v>#REF!</v>
      </c>
      <c r="AA50" s="48" t="e">
        <f>#REF!/10*100</f>
        <v>#REF!</v>
      </c>
      <c r="AB50" s="50" t="e">
        <f t="shared" si="1"/>
        <v>#REF!</v>
      </c>
    </row>
    <row r="51" spans="1:28" ht="31.5" x14ac:dyDescent="0.5">
      <c r="A51" s="51">
        <v>23.3</v>
      </c>
      <c r="B51" s="9"/>
      <c r="C51" s="59" t="s">
        <v>34</v>
      </c>
      <c r="D51" s="48" t="e">
        <f>#REF!/10*100</f>
        <v>#REF!</v>
      </c>
      <c r="E51" s="48" t="e">
        <f>#REF!/10*100</f>
        <v>#REF!</v>
      </c>
      <c r="F51" s="48" t="e">
        <f>#REF!/10*100</f>
        <v>#REF!</v>
      </c>
      <c r="G51" s="48" t="e">
        <f>#REF!/10*100</f>
        <v>#REF!</v>
      </c>
      <c r="H51" s="48" t="e">
        <f>#REF!/10*100</f>
        <v>#REF!</v>
      </c>
      <c r="I51" s="48" t="e">
        <f>#REF!/10*100</f>
        <v>#REF!</v>
      </c>
      <c r="J51" s="48" t="e">
        <f>#REF!/10*100</f>
        <v>#REF!</v>
      </c>
      <c r="K51" s="48" t="e">
        <f>#REF!/10*100</f>
        <v>#REF!</v>
      </c>
      <c r="L51" s="48" t="e">
        <f>#REF!/10*100</f>
        <v>#REF!</v>
      </c>
      <c r="M51" s="48" t="e">
        <f>#REF!/10*100</f>
        <v>#REF!</v>
      </c>
      <c r="N51" s="48" t="e">
        <f>#REF!/10*100</f>
        <v>#REF!</v>
      </c>
      <c r="O51" s="48" t="e">
        <f>#REF!/10*100</f>
        <v>#REF!</v>
      </c>
      <c r="P51" s="48" t="e">
        <f>#REF!/10*100</f>
        <v>#REF!</v>
      </c>
      <c r="Q51" s="48" t="e">
        <f>#REF!/10*100</f>
        <v>#REF!</v>
      </c>
      <c r="R51" s="48" t="e">
        <f>#REF!/10*100</f>
        <v>#REF!</v>
      </c>
      <c r="S51" s="48" t="e">
        <f>#REF!/10*100</f>
        <v>#REF!</v>
      </c>
      <c r="T51" s="48" t="e">
        <f>#REF!/10*100</f>
        <v>#REF!</v>
      </c>
      <c r="U51" s="48" t="e">
        <f>#REF!/10*100</f>
        <v>#REF!</v>
      </c>
      <c r="V51" s="48" t="e">
        <f>#REF!/10*100</f>
        <v>#REF!</v>
      </c>
      <c r="W51" s="48" t="e">
        <f>#REF!/10*100</f>
        <v>#REF!</v>
      </c>
      <c r="X51" s="48" t="e">
        <f>#REF!/10*100</f>
        <v>#REF!</v>
      </c>
      <c r="Y51" s="48" t="e">
        <f>#REF!/10*100</f>
        <v>#REF!</v>
      </c>
      <c r="Z51" s="48" t="e">
        <f>#REF!/10*100</f>
        <v>#REF!</v>
      </c>
      <c r="AA51" s="48" t="e">
        <f>#REF!/10*100</f>
        <v>#REF!</v>
      </c>
      <c r="AB51" s="50" t="e">
        <f t="shared" si="1"/>
        <v>#REF!</v>
      </c>
    </row>
    <row r="52" spans="1:28" ht="31.5" x14ac:dyDescent="0.5">
      <c r="A52" s="51">
        <v>23.8</v>
      </c>
      <c r="B52" s="9" t="e">
        <f>#REF!</f>
        <v>#REF!</v>
      </c>
      <c r="C52" s="54" t="s">
        <v>33</v>
      </c>
      <c r="D52" s="48" t="e">
        <f>#REF!/10*100</f>
        <v>#REF!</v>
      </c>
      <c r="E52" s="48" t="e">
        <f>#REF!/10*100</f>
        <v>#REF!</v>
      </c>
      <c r="F52" s="48" t="e">
        <f>#REF!/9*100</f>
        <v>#REF!</v>
      </c>
      <c r="G52" s="48" t="e">
        <f>#REF!/5*100</f>
        <v>#REF!</v>
      </c>
      <c r="H52" s="48" t="e">
        <f>#REF!/5*100</f>
        <v>#REF!</v>
      </c>
      <c r="I52" s="48" t="e">
        <f>#REF!/10*100</f>
        <v>#REF!</v>
      </c>
      <c r="J52" s="48" t="e">
        <f>#REF!/9*100</f>
        <v>#REF!</v>
      </c>
      <c r="K52" s="48" t="e">
        <f>#REF!/5*100</f>
        <v>#REF!</v>
      </c>
      <c r="L52" s="48" t="e">
        <f>#REF!/5*100</f>
        <v>#REF!</v>
      </c>
      <c r="M52" s="48" t="e">
        <f>#REF!/10*100</f>
        <v>#REF!</v>
      </c>
      <c r="N52" s="48" t="e">
        <f>#REF!/5*100</f>
        <v>#REF!</v>
      </c>
      <c r="O52" s="48" t="e">
        <f>#REF!/9*100</f>
        <v>#REF!</v>
      </c>
      <c r="P52" s="48" t="e">
        <f>#REF!/11*100</f>
        <v>#REF!</v>
      </c>
      <c r="Q52" s="48" t="e">
        <f>#REF!/10*100</f>
        <v>#REF!</v>
      </c>
      <c r="R52" s="48" t="e">
        <f>#REF!/5*100</f>
        <v>#REF!</v>
      </c>
      <c r="S52" s="48" t="e">
        <f>#REF!/10*100</f>
        <v>#REF!</v>
      </c>
      <c r="T52" s="48" t="e">
        <f>#REF!/5*100</f>
        <v>#REF!</v>
      </c>
      <c r="U52" s="48" t="e">
        <f>#REF!/10*100</f>
        <v>#REF!</v>
      </c>
      <c r="V52" s="48" t="e">
        <f>#REF!/8*100</f>
        <v>#REF!</v>
      </c>
      <c r="W52" s="48" t="e">
        <f>#REF!/10*100</f>
        <v>#REF!</v>
      </c>
      <c r="X52" s="48" t="e">
        <f>#REF!/10*100</f>
        <v>#REF!</v>
      </c>
      <c r="Y52" s="48" t="e">
        <f>#REF!/10*100</f>
        <v>#REF!</v>
      </c>
      <c r="Z52" s="48" t="e">
        <f>#REF!/4*100</f>
        <v>#REF!</v>
      </c>
      <c r="AA52" s="48" t="e">
        <f>#REF!/10*100</f>
        <v>#REF!</v>
      </c>
      <c r="AB52" s="50" t="e">
        <f t="shared" si="1"/>
        <v>#REF!</v>
      </c>
    </row>
    <row r="53" spans="1:28" ht="31.5" x14ac:dyDescent="0.5">
      <c r="A53" s="51">
        <v>24.3</v>
      </c>
      <c r="B53" s="9"/>
      <c r="C53" s="59" t="s">
        <v>34</v>
      </c>
      <c r="D53" s="48" t="e">
        <f>#REF!/10*100</f>
        <v>#REF!</v>
      </c>
      <c r="E53" s="48" t="e">
        <f>#REF!/10*100</f>
        <v>#REF!</v>
      </c>
      <c r="F53" s="48" t="e">
        <f>#REF!/10*100</f>
        <v>#REF!</v>
      </c>
      <c r="G53" s="48" t="e">
        <f>#REF!/10*100</f>
        <v>#REF!</v>
      </c>
      <c r="H53" s="48" t="e">
        <f>#REF!/10*100</f>
        <v>#REF!</v>
      </c>
      <c r="I53" s="48" t="e">
        <f>#REF!/10*100</f>
        <v>#REF!</v>
      </c>
      <c r="J53" s="48" t="e">
        <f>#REF!/10*100</f>
        <v>#REF!</v>
      </c>
      <c r="K53" s="48" t="e">
        <f>#REF!/10*100</f>
        <v>#REF!</v>
      </c>
      <c r="L53" s="48" t="e">
        <f>#REF!/10*100</f>
        <v>#REF!</v>
      </c>
      <c r="M53" s="48" t="e">
        <f>#REF!/10*100</f>
        <v>#REF!</v>
      </c>
      <c r="N53" s="48" t="e">
        <f>#REF!/10*100</f>
        <v>#REF!</v>
      </c>
      <c r="O53" s="48" t="e">
        <f>#REF!/10*100</f>
        <v>#REF!</v>
      </c>
      <c r="P53" s="48" t="e">
        <f>#REF!/10*100</f>
        <v>#REF!</v>
      </c>
      <c r="Q53" s="48" t="e">
        <f>#REF!/10*100</f>
        <v>#REF!</v>
      </c>
      <c r="R53" s="48" t="e">
        <f>#REF!/10*100</f>
        <v>#REF!</v>
      </c>
      <c r="S53" s="48" t="e">
        <f>#REF!/10*100</f>
        <v>#REF!</v>
      </c>
      <c r="T53" s="48" t="e">
        <f>#REF!/10*100</f>
        <v>#REF!</v>
      </c>
      <c r="U53" s="48" t="e">
        <f>#REF!/10*100</f>
        <v>#REF!</v>
      </c>
      <c r="V53" s="48" t="e">
        <f>#REF!/10*100</f>
        <v>#REF!</v>
      </c>
      <c r="W53" s="48" t="e">
        <f>#REF!/10*100</f>
        <v>#REF!</v>
      </c>
      <c r="X53" s="48" t="e">
        <f>#REF!/10*100</f>
        <v>#REF!</v>
      </c>
      <c r="Y53" s="48" t="e">
        <f>#REF!/10*100</f>
        <v>#REF!</v>
      </c>
      <c r="Z53" s="48" t="e">
        <f>#REF!/10*100</f>
        <v>#REF!</v>
      </c>
      <c r="AA53" s="48" t="e">
        <f>#REF!/10*100</f>
        <v>#REF!</v>
      </c>
      <c r="AB53" s="50" t="e">
        <f t="shared" si="1"/>
        <v>#REF!</v>
      </c>
    </row>
    <row r="54" spans="1:28" ht="31.5" x14ac:dyDescent="0.5">
      <c r="A54" s="51">
        <v>24.8</v>
      </c>
      <c r="B54" s="9" t="e">
        <f>#REF!</f>
        <v>#REF!</v>
      </c>
      <c r="C54" s="54" t="s">
        <v>33</v>
      </c>
      <c r="D54" s="48" t="e">
        <f>#REF!/10*100</f>
        <v>#REF!</v>
      </c>
      <c r="E54" s="48" t="e">
        <f>#REF!/10*100</f>
        <v>#REF!</v>
      </c>
      <c r="F54" s="48" t="e">
        <f>#REF!/9*100</f>
        <v>#REF!</v>
      </c>
      <c r="G54" s="48" t="e">
        <f>#REF!/5*100</f>
        <v>#REF!</v>
      </c>
      <c r="H54" s="48" t="e">
        <f>#REF!/5*100</f>
        <v>#REF!</v>
      </c>
      <c r="I54" s="48" t="e">
        <f>#REF!/10*100</f>
        <v>#REF!</v>
      </c>
      <c r="J54" s="48" t="e">
        <f>#REF!/9*100</f>
        <v>#REF!</v>
      </c>
      <c r="K54" s="48" t="e">
        <f>#REF!/5*100</f>
        <v>#REF!</v>
      </c>
      <c r="L54" s="48" t="e">
        <f>#REF!/5*100</f>
        <v>#REF!</v>
      </c>
      <c r="M54" s="48" t="e">
        <f>#REF!/10*100</f>
        <v>#REF!</v>
      </c>
      <c r="N54" s="48" t="e">
        <f>#REF!/5*100</f>
        <v>#REF!</v>
      </c>
      <c r="O54" s="48" t="e">
        <f>#REF!/9*100</f>
        <v>#REF!</v>
      </c>
      <c r="P54" s="48" t="e">
        <f>#REF!/11*100</f>
        <v>#REF!</v>
      </c>
      <c r="Q54" s="48" t="e">
        <f>#REF!/10*100</f>
        <v>#REF!</v>
      </c>
      <c r="R54" s="48" t="e">
        <f>#REF!/5*100</f>
        <v>#REF!</v>
      </c>
      <c r="S54" s="48" t="e">
        <f>#REF!/10*100</f>
        <v>#REF!</v>
      </c>
      <c r="T54" s="48" t="e">
        <f>#REF!/5*100</f>
        <v>#REF!</v>
      </c>
      <c r="U54" s="48" t="e">
        <f>#REF!/10*100</f>
        <v>#REF!</v>
      </c>
      <c r="V54" s="48" t="e">
        <f>#REF!/8*100</f>
        <v>#REF!</v>
      </c>
      <c r="W54" s="48" t="e">
        <f>#REF!/10*100</f>
        <v>#REF!</v>
      </c>
      <c r="X54" s="48" t="e">
        <f>#REF!/10*100</f>
        <v>#REF!</v>
      </c>
      <c r="Y54" s="48" t="e">
        <f>#REF!/10*100</f>
        <v>#REF!</v>
      </c>
      <c r="Z54" s="48" t="e">
        <f>#REF!/4*100</f>
        <v>#REF!</v>
      </c>
      <c r="AA54" s="48" t="e">
        <f>#REF!/10*100</f>
        <v>#REF!</v>
      </c>
      <c r="AB54" s="50" t="e">
        <f t="shared" si="1"/>
        <v>#REF!</v>
      </c>
    </row>
    <row r="55" spans="1:28" ht="31.5" x14ac:dyDescent="0.5">
      <c r="A55" s="51">
        <v>25.3</v>
      </c>
      <c r="B55" s="9"/>
      <c r="C55" s="59" t="s">
        <v>34</v>
      </c>
      <c r="D55" s="48" t="e">
        <f>#REF!/10*100</f>
        <v>#REF!</v>
      </c>
      <c r="E55" s="48" t="e">
        <f>#REF!/10*100</f>
        <v>#REF!</v>
      </c>
      <c r="F55" s="48" t="e">
        <f>#REF!/10*100</f>
        <v>#REF!</v>
      </c>
      <c r="G55" s="48" t="e">
        <f>#REF!/10*100</f>
        <v>#REF!</v>
      </c>
      <c r="H55" s="48" t="e">
        <f>#REF!/10*100</f>
        <v>#REF!</v>
      </c>
      <c r="I55" s="48" t="e">
        <f>#REF!/10*100</f>
        <v>#REF!</v>
      </c>
      <c r="J55" s="48" t="e">
        <f>#REF!/10*100</f>
        <v>#REF!</v>
      </c>
      <c r="K55" s="48" t="e">
        <f>#REF!/10*100</f>
        <v>#REF!</v>
      </c>
      <c r="L55" s="48" t="e">
        <f>#REF!/10*100</f>
        <v>#REF!</v>
      </c>
      <c r="M55" s="48" t="e">
        <f>#REF!/10*100</f>
        <v>#REF!</v>
      </c>
      <c r="N55" s="48" t="e">
        <f>#REF!/10*100</f>
        <v>#REF!</v>
      </c>
      <c r="O55" s="48" t="e">
        <f>#REF!/10*100</f>
        <v>#REF!</v>
      </c>
      <c r="P55" s="48" t="e">
        <f>#REF!/10*100</f>
        <v>#REF!</v>
      </c>
      <c r="Q55" s="48" t="e">
        <f>#REF!/10*100</f>
        <v>#REF!</v>
      </c>
      <c r="R55" s="48" t="e">
        <f>#REF!/10*100</f>
        <v>#REF!</v>
      </c>
      <c r="S55" s="48" t="e">
        <f>#REF!/10*100</f>
        <v>#REF!</v>
      </c>
      <c r="T55" s="48" t="e">
        <f>#REF!/10*100</f>
        <v>#REF!</v>
      </c>
      <c r="U55" s="48" t="e">
        <f>#REF!/10*100</f>
        <v>#REF!</v>
      </c>
      <c r="V55" s="48" t="e">
        <f>#REF!/10*100</f>
        <v>#REF!</v>
      </c>
      <c r="W55" s="48" t="e">
        <f>#REF!/10*100</f>
        <v>#REF!</v>
      </c>
      <c r="X55" s="48" t="e">
        <f>#REF!/10*100</f>
        <v>#REF!</v>
      </c>
      <c r="Y55" s="48" t="e">
        <f>#REF!/10*100</f>
        <v>#REF!</v>
      </c>
      <c r="Z55" s="48" t="e">
        <f>#REF!/10*100</f>
        <v>#REF!</v>
      </c>
      <c r="AA55" s="48" t="e">
        <f>#REF!/10*100</f>
        <v>#REF!</v>
      </c>
      <c r="AB55" s="50" t="e">
        <f t="shared" si="1"/>
        <v>#REF!</v>
      </c>
    </row>
    <row r="56" spans="1:28" ht="31.5" x14ac:dyDescent="0.5">
      <c r="A56" s="51">
        <v>25.8</v>
      </c>
      <c r="B56" s="9" t="e">
        <f>#REF!</f>
        <v>#REF!</v>
      </c>
      <c r="C56" s="54" t="s">
        <v>33</v>
      </c>
      <c r="D56" s="48" t="e">
        <f>#REF!/10*100</f>
        <v>#REF!</v>
      </c>
      <c r="E56" s="48" t="e">
        <f>#REF!/10*100</f>
        <v>#REF!</v>
      </c>
      <c r="F56" s="48" t="e">
        <f>#REF!/9*100</f>
        <v>#REF!</v>
      </c>
      <c r="G56" s="48" t="e">
        <f>#REF!/5*100</f>
        <v>#REF!</v>
      </c>
      <c r="H56" s="48" t="e">
        <f>#REF!/5*100</f>
        <v>#REF!</v>
      </c>
      <c r="I56" s="48" t="e">
        <f>#REF!/10*100</f>
        <v>#REF!</v>
      </c>
      <c r="J56" s="48" t="e">
        <f>#REF!/9*100</f>
        <v>#REF!</v>
      </c>
      <c r="K56" s="48" t="e">
        <f>#REF!/5*100</f>
        <v>#REF!</v>
      </c>
      <c r="L56" s="48" t="e">
        <f>#REF!/5*100</f>
        <v>#REF!</v>
      </c>
      <c r="M56" s="48" t="e">
        <f>#REF!/10*100</f>
        <v>#REF!</v>
      </c>
      <c r="N56" s="48" t="e">
        <f>#REF!/5*100</f>
        <v>#REF!</v>
      </c>
      <c r="O56" s="48" t="e">
        <f>#REF!/9*100</f>
        <v>#REF!</v>
      </c>
      <c r="P56" s="48" t="e">
        <f>#REF!/11*100</f>
        <v>#REF!</v>
      </c>
      <c r="Q56" s="48" t="e">
        <f>#REF!/10*100</f>
        <v>#REF!</v>
      </c>
      <c r="R56" s="48" t="e">
        <f>#REF!/5*100</f>
        <v>#REF!</v>
      </c>
      <c r="S56" s="48" t="e">
        <f>#REF!/10*100</f>
        <v>#REF!</v>
      </c>
      <c r="T56" s="48" t="e">
        <f>#REF!/5*100</f>
        <v>#REF!</v>
      </c>
      <c r="U56" s="48" t="e">
        <f>#REF!/10*100</f>
        <v>#REF!</v>
      </c>
      <c r="V56" s="48" t="e">
        <f>#REF!/8*100</f>
        <v>#REF!</v>
      </c>
      <c r="W56" s="48" t="e">
        <f>#REF!/10*100</f>
        <v>#REF!</v>
      </c>
      <c r="X56" s="48" t="e">
        <f>#REF!/10*100</f>
        <v>#REF!</v>
      </c>
      <c r="Y56" s="48" t="e">
        <f>#REF!/10*100</f>
        <v>#REF!</v>
      </c>
      <c r="Z56" s="48" t="e">
        <f>#REF!/4*100</f>
        <v>#REF!</v>
      </c>
      <c r="AA56" s="48" t="e">
        <f>#REF!/10*100</f>
        <v>#REF!</v>
      </c>
      <c r="AB56" s="50" t="e">
        <f t="shared" si="1"/>
        <v>#REF!</v>
      </c>
    </row>
    <row r="57" spans="1:28" ht="31.5" x14ac:dyDescent="0.5">
      <c r="A57" s="51">
        <v>26.3</v>
      </c>
      <c r="B57" s="9"/>
      <c r="C57" s="59" t="s">
        <v>34</v>
      </c>
      <c r="D57" s="48" t="e">
        <f>#REF!/10*100</f>
        <v>#REF!</v>
      </c>
      <c r="E57" s="48" t="e">
        <f>#REF!/10*100</f>
        <v>#REF!</v>
      </c>
      <c r="F57" s="48" t="e">
        <f>#REF!/10*100</f>
        <v>#REF!</v>
      </c>
      <c r="G57" s="48" t="e">
        <f>#REF!/10*100</f>
        <v>#REF!</v>
      </c>
      <c r="H57" s="48" t="e">
        <f>#REF!/10*100</f>
        <v>#REF!</v>
      </c>
      <c r="I57" s="48" t="e">
        <f>#REF!/10*100</f>
        <v>#REF!</v>
      </c>
      <c r="J57" s="48" t="e">
        <f>#REF!/10*100</f>
        <v>#REF!</v>
      </c>
      <c r="K57" s="48" t="e">
        <f>#REF!/10*100</f>
        <v>#REF!</v>
      </c>
      <c r="L57" s="48" t="e">
        <f>#REF!/10*100</f>
        <v>#REF!</v>
      </c>
      <c r="M57" s="48" t="e">
        <f>#REF!/10*100</f>
        <v>#REF!</v>
      </c>
      <c r="N57" s="48" t="e">
        <f>#REF!/10*100</f>
        <v>#REF!</v>
      </c>
      <c r="O57" s="48" t="e">
        <f>#REF!/10*100</f>
        <v>#REF!</v>
      </c>
      <c r="P57" s="48" t="e">
        <f>#REF!/10*100</f>
        <v>#REF!</v>
      </c>
      <c r="Q57" s="48" t="e">
        <f>#REF!/10*100</f>
        <v>#REF!</v>
      </c>
      <c r="R57" s="48" t="e">
        <f>#REF!/10*100</f>
        <v>#REF!</v>
      </c>
      <c r="S57" s="48" t="e">
        <f>#REF!/10*100</f>
        <v>#REF!</v>
      </c>
      <c r="T57" s="48" t="e">
        <f>#REF!/10*100</f>
        <v>#REF!</v>
      </c>
      <c r="U57" s="48" t="e">
        <f>#REF!/10*100</f>
        <v>#REF!</v>
      </c>
      <c r="V57" s="48" t="e">
        <f>#REF!/10*100</f>
        <v>#REF!</v>
      </c>
      <c r="W57" s="48" t="e">
        <f>#REF!/10*100</f>
        <v>#REF!</v>
      </c>
      <c r="X57" s="48" t="e">
        <f>#REF!/10*100</f>
        <v>#REF!</v>
      </c>
      <c r="Y57" s="48" t="e">
        <f>#REF!/10*100</f>
        <v>#REF!</v>
      </c>
      <c r="Z57" s="48" t="e">
        <f>#REF!/10*100</f>
        <v>#REF!</v>
      </c>
      <c r="AA57" s="48" t="e">
        <f>#REF!/10*100</f>
        <v>#REF!</v>
      </c>
      <c r="AB57" s="50" t="e">
        <f t="shared" si="1"/>
        <v>#REF!</v>
      </c>
    </row>
    <row r="58" spans="1:28" ht="31.5" x14ac:dyDescent="0.5">
      <c r="A58" s="51">
        <v>26.8</v>
      </c>
      <c r="B58" s="9" t="e">
        <f>#REF!</f>
        <v>#REF!</v>
      </c>
      <c r="C58" s="54" t="s">
        <v>33</v>
      </c>
      <c r="D58" s="48" t="e">
        <f>#REF!/10*100</f>
        <v>#REF!</v>
      </c>
      <c r="E58" s="48" t="e">
        <f>#REF!/10*100</f>
        <v>#REF!</v>
      </c>
      <c r="F58" s="48" t="e">
        <f>#REF!/9*100</f>
        <v>#REF!</v>
      </c>
      <c r="G58" s="48" t="e">
        <f>#REF!/5*100</f>
        <v>#REF!</v>
      </c>
      <c r="H58" s="48" t="e">
        <f>#REF!/5*100</f>
        <v>#REF!</v>
      </c>
      <c r="I58" s="48" t="e">
        <f>#REF!/10*100</f>
        <v>#REF!</v>
      </c>
      <c r="J58" s="48" t="e">
        <f>#REF!/9*100</f>
        <v>#REF!</v>
      </c>
      <c r="K58" s="48" t="e">
        <f>#REF!/5*100</f>
        <v>#REF!</v>
      </c>
      <c r="L58" s="48" t="e">
        <f>#REF!/5*100</f>
        <v>#REF!</v>
      </c>
      <c r="M58" s="48" t="e">
        <f>#REF!/10*100</f>
        <v>#REF!</v>
      </c>
      <c r="N58" s="48" t="e">
        <f>#REF!/5*100</f>
        <v>#REF!</v>
      </c>
      <c r="O58" s="48" t="e">
        <f>#REF!/9*100</f>
        <v>#REF!</v>
      </c>
      <c r="P58" s="48" t="e">
        <f>#REF!/11*100</f>
        <v>#REF!</v>
      </c>
      <c r="Q58" s="48" t="e">
        <f>#REF!/10*100</f>
        <v>#REF!</v>
      </c>
      <c r="R58" s="48" t="e">
        <f>#REF!/5*100</f>
        <v>#REF!</v>
      </c>
      <c r="S58" s="48" t="e">
        <f>#REF!/10*100</f>
        <v>#REF!</v>
      </c>
      <c r="T58" s="48" t="e">
        <f>#REF!/5*100</f>
        <v>#REF!</v>
      </c>
      <c r="U58" s="48" t="e">
        <f>#REF!/10*100</f>
        <v>#REF!</v>
      </c>
      <c r="V58" s="48" t="e">
        <f>#REF!/8*100</f>
        <v>#REF!</v>
      </c>
      <c r="W58" s="48" t="e">
        <f>#REF!/10*100</f>
        <v>#REF!</v>
      </c>
      <c r="X58" s="48" t="e">
        <f>#REF!/10*100</f>
        <v>#REF!</v>
      </c>
      <c r="Y58" s="48" t="e">
        <f>#REF!/10*100</f>
        <v>#REF!</v>
      </c>
      <c r="Z58" s="48" t="e">
        <f>#REF!/4*100</f>
        <v>#REF!</v>
      </c>
      <c r="AA58" s="48" t="e">
        <f>#REF!/10*100</f>
        <v>#REF!</v>
      </c>
      <c r="AB58" s="50" t="e">
        <f t="shared" si="1"/>
        <v>#REF!</v>
      </c>
    </row>
    <row r="59" spans="1:28" ht="31.5" x14ac:dyDescent="0.5">
      <c r="A59" s="51">
        <v>27.3</v>
      </c>
      <c r="B59" s="9"/>
      <c r="C59" s="59" t="s">
        <v>34</v>
      </c>
      <c r="D59" s="48" t="e">
        <f>#REF!/10*100</f>
        <v>#REF!</v>
      </c>
      <c r="E59" s="48" t="e">
        <f>#REF!/10*100</f>
        <v>#REF!</v>
      </c>
      <c r="F59" s="48" t="e">
        <f>#REF!/10*100</f>
        <v>#REF!</v>
      </c>
      <c r="G59" s="48" t="e">
        <f>#REF!/10*100</f>
        <v>#REF!</v>
      </c>
      <c r="H59" s="48" t="e">
        <f>#REF!/10*100</f>
        <v>#REF!</v>
      </c>
      <c r="I59" s="48" t="e">
        <f>#REF!/10*100</f>
        <v>#REF!</v>
      </c>
      <c r="J59" s="48" t="e">
        <f>#REF!/10*100</f>
        <v>#REF!</v>
      </c>
      <c r="K59" s="48" t="e">
        <f>#REF!/10*100</f>
        <v>#REF!</v>
      </c>
      <c r="L59" s="48" t="e">
        <f>#REF!/10*100</f>
        <v>#REF!</v>
      </c>
      <c r="M59" s="48" t="e">
        <f>#REF!/10*100</f>
        <v>#REF!</v>
      </c>
      <c r="N59" s="48" t="e">
        <f>#REF!/10*100</f>
        <v>#REF!</v>
      </c>
      <c r="O59" s="48" t="e">
        <f>#REF!/10*100</f>
        <v>#REF!</v>
      </c>
      <c r="P59" s="48" t="e">
        <f>#REF!/10*100</f>
        <v>#REF!</v>
      </c>
      <c r="Q59" s="48" t="e">
        <f>#REF!/10*100</f>
        <v>#REF!</v>
      </c>
      <c r="R59" s="48" t="e">
        <f>#REF!/10*100</f>
        <v>#REF!</v>
      </c>
      <c r="S59" s="48" t="e">
        <f>#REF!/10*100</f>
        <v>#REF!</v>
      </c>
      <c r="T59" s="48" t="e">
        <f>#REF!/10*100</f>
        <v>#REF!</v>
      </c>
      <c r="U59" s="48" t="e">
        <f>#REF!/10*100</f>
        <v>#REF!</v>
      </c>
      <c r="V59" s="48" t="e">
        <f>#REF!/10*100</f>
        <v>#REF!</v>
      </c>
      <c r="W59" s="48" t="e">
        <f>#REF!/10*100</f>
        <v>#REF!</v>
      </c>
      <c r="X59" s="48" t="e">
        <f>#REF!/10*100</f>
        <v>#REF!</v>
      </c>
      <c r="Y59" s="48" t="e">
        <f>#REF!/10*100</f>
        <v>#REF!</v>
      </c>
      <c r="Z59" s="48" t="e">
        <f>#REF!/10*100</f>
        <v>#REF!</v>
      </c>
      <c r="AA59" s="48" t="e">
        <f>#REF!/10*100</f>
        <v>#REF!</v>
      </c>
      <c r="AB59" s="50" t="e">
        <f t="shared" si="1"/>
        <v>#REF!</v>
      </c>
    </row>
    <row r="60" spans="1:28" ht="31.5" x14ac:dyDescent="0.5">
      <c r="A60" s="51">
        <v>27.8</v>
      </c>
      <c r="B60" s="9" t="e">
        <f>#REF!</f>
        <v>#REF!</v>
      </c>
      <c r="C60" s="54" t="s">
        <v>33</v>
      </c>
      <c r="D60" s="48" t="e">
        <f>#REF!/10*100</f>
        <v>#REF!</v>
      </c>
      <c r="E60" s="48" t="e">
        <f>#REF!/10*100</f>
        <v>#REF!</v>
      </c>
      <c r="F60" s="48" t="e">
        <f>#REF!/9*100</f>
        <v>#REF!</v>
      </c>
      <c r="G60" s="48" t="e">
        <f>#REF!/5*100</f>
        <v>#REF!</v>
      </c>
      <c r="H60" s="48" t="e">
        <f>#REF!/5*100</f>
        <v>#REF!</v>
      </c>
      <c r="I60" s="48" t="e">
        <f>#REF!/10*100</f>
        <v>#REF!</v>
      </c>
      <c r="J60" s="48" t="e">
        <f>#REF!/9*100</f>
        <v>#REF!</v>
      </c>
      <c r="K60" s="48" t="e">
        <f>#REF!/5*100</f>
        <v>#REF!</v>
      </c>
      <c r="L60" s="48" t="e">
        <f>#REF!/5*100</f>
        <v>#REF!</v>
      </c>
      <c r="M60" s="48" t="e">
        <f>#REF!/10*100</f>
        <v>#REF!</v>
      </c>
      <c r="N60" s="48" t="e">
        <f>#REF!/5*100</f>
        <v>#REF!</v>
      </c>
      <c r="O60" s="48" t="e">
        <f>#REF!/9*100</f>
        <v>#REF!</v>
      </c>
      <c r="P60" s="48" t="e">
        <f>#REF!/11*100</f>
        <v>#REF!</v>
      </c>
      <c r="Q60" s="48" t="e">
        <f>#REF!/10*100</f>
        <v>#REF!</v>
      </c>
      <c r="R60" s="48" t="e">
        <f>#REF!/5*100</f>
        <v>#REF!</v>
      </c>
      <c r="S60" s="48" t="e">
        <f>#REF!/10*100</f>
        <v>#REF!</v>
      </c>
      <c r="T60" s="48" t="e">
        <f>#REF!/5*100</f>
        <v>#REF!</v>
      </c>
      <c r="U60" s="48" t="e">
        <f>#REF!/10*100</f>
        <v>#REF!</v>
      </c>
      <c r="V60" s="48" t="e">
        <f>#REF!/8*100</f>
        <v>#REF!</v>
      </c>
      <c r="W60" s="48" t="e">
        <f>#REF!/10*100</f>
        <v>#REF!</v>
      </c>
      <c r="X60" s="48" t="e">
        <f>#REF!/10*100</f>
        <v>#REF!</v>
      </c>
      <c r="Y60" s="48" t="e">
        <f>#REF!/10*100</f>
        <v>#REF!</v>
      </c>
      <c r="Z60" s="48" t="e">
        <f>#REF!/4*100</f>
        <v>#REF!</v>
      </c>
      <c r="AA60" s="48" t="e">
        <f>#REF!/10*100</f>
        <v>#REF!</v>
      </c>
      <c r="AB60" s="50" t="e">
        <f t="shared" si="1"/>
        <v>#REF!</v>
      </c>
    </row>
    <row r="61" spans="1:28" ht="31.5" x14ac:dyDescent="0.5">
      <c r="A61" s="51">
        <v>28.3</v>
      </c>
      <c r="B61" s="9"/>
      <c r="C61" s="59" t="s">
        <v>34</v>
      </c>
      <c r="D61" s="48" t="e">
        <f>#REF!/10*100</f>
        <v>#REF!</v>
      </c>
      <c r="E61" s="48" t="e">
        <f>#REF!/10*100</f>
        <v>#REF!</v>
      </c>
      <c r="F61" s="48" t="e">
        <f>#REF!/10*100</f>
        <v>#REF!</v>
      </c>
      <c r="G61" s="48" t="e">
        <f>#REF!/10*100</f>
        <v>#REF!</v>
      </c>
      <c r="H61" s="48" t="e">
        <f>#REF!/10*100</f>
        <v>#REF!</v>
      </c>
      <c r="I61" s="48" t="e">
        <f>#REF!/10*100</f>
        <v>#REF!</v>
      </c>
      <c r="J61" s="48" t="e">
        <f>#REF!/10*100</f>
        <v>#REF!</v>
      </c>
      <c r="K61" s="48" t="e">
        <f>#REF!/10*100</f>
        <v>#REF!</v>
      </c>
      <c r="L61" s="48" t="e">
        <f>#REF!/10*100</f>
        <v>#REF!</v>
      </c>
      <c r="M61" s="48" t="e">
        <f>#REF!/10*100</f>
        <v>#REF!</v>
      </c>
      <c r="N61" s="48" t="e">
        <f>#REF!/10*100</f>
        <v>#REF!</v>
      </c>
      <c r="O61" s="48" t="e">
        <f>#REF!/10*100</f>
        <v>#REF!</v>
      </c>
      <c r="P61" s="48" t="e">
        <f>#REF!/10*100</f>
        <v>#REF!</v>
      </c>
      <c r="Q61" s="48" t="e">
        <f>#REF!/10*100</f>
        <v>#REF!</v>
      </c>
      <c r="R61" s="48" t="e">
        <f>#REF!/10*100</f>
        <v>#REF!</v>
      </c>
      <c r="S61" s="48" t="e">
        <f>#REF!/10*100</f>
        <v>#REF!</v>
      </c>
      <c r="T61" s="48" t="e">
        <f>#REF!/10*100</f>
        <v>#REF!</v>
      </c>
      <c r="U61" s="48" t="e">
        <f>#REF!/10*100</f>
        <v>#REF!</v>
      </c>
      <c r="V61" s="48" t="e">
        <f>#REF!/10*100</f>
        <v>#REF!</v>
      </c>
      <c r="W61" s="48" t="e">
        <f>#REF!/10*100</f>
        <v>#REF!</v>
      </c>
      <c r="X61" s="48" t="e">
        <f>#REF!/10*100</f>
        <v>#REF!</v>
      </c>
      <c r="Y61" s="48" t="e">
        <f>#REF!/10*100</f>
        <v>#REF!</v>
      </c>
      <c r="Z61" s="48" t="e">
        <f>#REF!/10*100</f>
        <v>#REF!</v>
      </c>
      <c r="AA61" s="48" t="e">
        <f>#REF!/10*100</f>
        <v>#REF!</v>
      </c>
      <c r="AB61" s="50" t="e">
        <f t="shared" si="1"/>
        <v>#REF!</v>
      </c>
    </row>
    <row r="62" spans="1:28" ht="31.5" x14ac:dyDescent="0.5">
      <c r="A62" s="51">
        <v>28.8</v>
      </c>
      <c r="B62" s="9" t="e">
        <f>#REF!</f>
        <v>#REF!</v>
      </c>
      <c r="C62" s="54" t="s">
        <v>33</v>
      </c>
      <c r="D62" s="48" t="e">
        <f>#REF!/10*100</f>
        <v>#REF!</v>
      </c>
      <c r="E62" s="48" t="e">
        <f>#REF!/10*100</f>
        <v>#REF!</v>
      </c>
      <c r="F62" s="48" t="e">
        <f>#REF!/9*100</f>
        <v>#REF!</v>
      </c>
      <c r="G62" s="48" t="e">
        <f>#REF!/5*100</f>
        <v>#REF!</v>
      </c>
      <c r="H62" s="48" t="e">
        <f>#REF!/5*100</f>
        <v>#REF!</v>
      </c>
      <c r="I62" s="48" t="e">
        <f>#REF!/10*100</f>
        <v>#REF!</v>
      </c>
      <c r="J62" s="48" t="e">
        <f>#REF!/9*100</f>
        <v>#REF!</v>
      </c>
      <c r="K62" s="48" t="e">
        <f>#REF!/5*100</f>
        <v>#REF!</v>
      </c>
      <c r="L62" s="48" t="e">
        <f>#REF!/5*100</f>
        <v>#REF!</v>
      </c>
      <c r="M62" s="48" t="e">
        <f>#REF!/10*100</f>
        <v>#REF!</v>
      </c>
      <c r="N62" s="48" t="e">
        <f>#REF!/5*100</f>
        <v>#REF!</v>
      </c>
      <c r="O62" s="48" t="e">
        <f>#REF!/9*100</f>
        <v>#REF!</v>
      </c>
      <c r="P62" s="48" t="e">
        <f>#REF!/11*100</f>
        <v>#REF!</v>
      </c>
      <c r="Q62" s="48" t="e">
        <f>#REF!/10*100</f>
        <v>#REF!</v>
      </c>
      <c r="R62" s="48" t="e">
        <f>#REF!/5*100</f>
        <v>#REF!</v>
      </c>
      <c r="S62" s="48" t="e">
        <f>#REF!/10*100</f>
        <v>#REF!</v>
      </c>
      <c r="T62" s="48" t="e">
        <f>#REF!/5*100</f>
        <v>#REF!</v>
      </c>
      <c r="U62" s="48" t="e">
        <f>#REF!/10*100</f>
        <v>#REF!</v>
      </c>
      <c r="V62" s="48" t="e">
        <f>#REF!/8*100</f>
        <v>#REF!</v>
      </c>
      <c r="W62" s="48" t="e">
        <f>#REF!/10*100</f>
        <v>#REF!</v>
      </c>
      <c r="X62" s="48" t="e">
        <f>#REF!/10*100</f>
        <v>#REF!</v>
      </c>
      <c r="Y62" s="48" t="e">
        <f>#REF!/10*100</f>
        <v>#REF!</v>
      </c>
      <c r="Z62" s="48" t="e">
        <f>#REF!/4*100</f>
        <v>#REF!</v>
      </c>
      <c r="AA62" s="48" t="e">
        <f>#REF!/10*100</f>
        <v>#REF!</v>
      </c>
      <c r="AB62" s="50" t="e">
        <f t="shared" si="1"/>
        <v>#REF!</v>
      </c>
    </row>
    <row r="63" spans="1:28" ht="31.5" x14ac:dyDescent="0.5">
      <c r="A63" s="51">
        <v>29.3</v>
      </c>
      <c r="B63" s="9"/>
      <c r="C63" s="59" t="s">
        <v>34</v>
      </c>
      <c r="D63" s="48" t="e">
        <f>#REF!/10*100</f>
        <v>#REF!</v>
      </c>
      <c r="E63" s="48" t="e">
        <f>#REF!/10*100</f>
        <v>#REF!</v>
      </c>
      <c r="F63" s="48" t="e">
        <f>#REF!/10*100</f>
        <v>#REF!</v>
      </c>
      <c r="G63" s="48" t="e">
        <f>#REF!/10*100</f>
        <v>#REF!</v>
      </c>
      <c r="H63" s="48" t="e">
        <f>#REF!/10*100</f>
        <v>#REF!</v>
      </c>
      <c r="I63" s="48" t="e">
        <f>#REF!/10*100</f>
        <v>#REF!</v>
      </c>
      <c r="J63" s="48" t="e">
        <f>#REF!/10*100</f>
        <v>#REF!</v>
      </c>
      <c r="K63" s="48" t="e">
        <f>#REF!/10*100</f>
        <v>#REF!</v>
      </c>
      <c r="L63" s="48" t="e">
        <f>#REF!/10*100</f>
        <v>#REF!</v>
      </c>
      <c r="M63" s="48" t="e">
        <f>#REF!/10*100</f>
        <v>#REF!</v>
      </c>
      <c r="N63" s="48" t="e">
        <f>#REF!/10*100</f>
        <v>#REF!</v>
      </c>
      <c r="O63" s="48" t="e">
        <f>#REF!/10*100</f>
        <v>#REF!</v>
      </c>
      <c r="P63" s="48" t="e">
        <f>#REF!/10*100</f>
        <v>#REF!</v>
      </c>
      <c r="Q63" s="48" t="e">
        <f>#REF!/10*100</f>
        <v>#REF!</v>
      </c>
      <c r="R63" s="48" t="e">
        <f>#REF!/10*100</f>
        <v>#REF!</v>
      </c>
      <c r="S63" s="48" t="e">
        <f>#REF!/10*100</f>
        <v>#REF!</v>
      </c>
      <c r="T63" s="48" t="e">
        <f>#REF!/10*100</f>
        <v>#REF!</v>
      </c>
      <c r="U63" s="48" t="e">
        <f>#REF!/10*100</f>
        <v>#REF!</v>
      </c>
      <c r="V63" s="48" t="e">
        <f>#REF!/10*100</f>
        <v>#REF!</v>
      </c>
      <c r="W63" s="48" t="e">
        <f>#REF!/10*100</f>
        <v>#REF!</v>
      </c>
      <c r="X63" s="48" t="e">
        <f>#REF!/10*100</f>
        <v>#REF!</v>
      </c>
      <c r="Y63" s="48" t="e">
        <f>#REF!/10*100</f>
        <v>#REF!</v>
      </c>
      <c r="Z63" s="48" t="e">
        <f>#REF!/10*100</f>
        <v>#REF!</v>
      </c>
      <c r="AA63" s="48" t="e">
        <f>#REF!/10*100</f>
        <v>#REF!</v>
      </c>
      <c r="AB63" s="50" t="e">
        <f t="shared" si="1"/>
        <v>#REF!</v>
      </c>
    </row>
    <row r="64" spans="1:28" ht="31.5" x14ac:dyDescent="0.5">
      <c r="A64" s="51">
        <v>29.8</v>
      </c>
      <c r="B64" s="9" t="e">
        <f>#REF!</f>
        <v>#REF!</v>
      </c>
      <c r="C64" s="54" t="s">
        <v>33</v>
      </c>
      <c r="D64" s="48" t="e">
        <f>#REF!/10*100</f>
        <v>#REF!</v>
      </c>
      <c r="E64" s="48" t="e">
        <f>#REF!/10*100</f>
        <v>#REF!</v>
      </c>
      <c r="F64" s="48" t="e">
        <f>#REF!/9*100</f>
        <v>#REF!</v>
      </c>
      <c r="G64" s="48" t="e">
        <f>#REF!/5*100</f>
        <v>#REF!</v>
      </c>
      <c r="H64" s="48" t="e">
        <f>#REF!/5*100</f>
        <v>#REF!</v>
      </c>
      <c r="I64" s="48" t="e">
        <f>#REF!/10*100</f>
        <v>#REF!</v>
      </c>
      <c r="J64" s="48" t="e">
        <f>#REF!/9*100</f>
        <v>#REF!</v>
      </c>
      <c r="K64" s="48" t="e">
        <f>#REF!/5*100</f>
        <v>#REF!</v>
      </c>
      <c r="L64" s="48" t="e">
        <f>#REF!/5*100</f>
        <v>#REF!</v>
      </c>
      <c r="M64" s="48" t="e">
        <f>#REF!/10*100</f>
        <v>#REF!</v>
      </c>
      <c r="N64" s="48" t="e">
        <f>#REF!/5*100</f>
        <v>#REF!</v>
      </c>
      <c r="O64" s="48" t="e">
        <f>#REF!/9*100</f>
        <v>#REF!</v>
      </c>
      <c r="P64" s="48" t="e">
        <f>#REF!/11*100</f>
        <v>#REF!</v>
      </c>
      <c r="Q64" s="48" t="e">
        <f>#REF!/10*100</f>
        <v>#REF!</v>
      </c>
      <c r="R64" s="48" t="e">
        <f>#REF!/5*100</f>
        <v>#REF!</v>
      </c>
      <c r="S64" s="48" t="e">
        <f>#REF!/10*100</f>
        <v>#REF!</v>
      </c>
      <c r="T64" s="48" t="e">
        <f>#REF!/5*100</f>
        <v>#REF!</v>
      </c>
      <c r="U64" s="48" t="e">
        <f>#REF!/10*100</f>
        <v>#REF!</v>
      </c>
      <c r="V64" s="48" t="e">
        <f>#REF!/8*100</f>
        <v>#REF!</v>
      </c>
      <c r="W64" s="48" t="e">
        <f>#REF!/10*100</f>
        <v>#REF!</v>
      </c>
      <c r="X64" s="48" t="e">
        <f>#REF!/10*100</f>
        <v>#REF!</v>
      </c>
      <c r="Y64" s="48" t="e">
        <f>#REF!/10*100</f>
        <v>#REF!</v>
      </c>
      <c r="Z64" s="48" t="e">
        <f>#REF!/4*100</f>
        <v>#REF!</v>
      </c>
      <c r="AA64" s="48" t="e">
        <f>#REF!/10*100</f>
        <v>#REF!</v>
      </c>
      <c r="AB64" s="50" t="e">
        <f t="shared" si="1"/>
        <v>#REF!</v>
      </c>
    </row>
    <row r="65" spans="1:28" ht="31.5" x14ac:dyDescent="0.5">
      <c r="A65" s="51">
        <v>30.3</v>
      </c>
      <c r="B65" s="9"/>
      <c r="C65" s="59" t="s">
        <v>34</v>
      </c>
      <c r="D65" s="48" t="e">
        <f>#REF!/10*100</f>
        <v>#REF!</v>
      </c>
      <c r="E65" s="48" t="e">
        <f>#REF!/10*100</f>
        <v>#REF!</v>
      </c>
      <c r="F65" s="48" t="e">
        <f>#REF!/10*100</f>
        <v>#REF!</v>
      </c>
      <c r="G65" s="48" t="e">
        <f>#REF!/10*100</f>
        <v>#REF!</v>
      </c>
      <c r="H65" s="48" t="e">
        <f>#REF!/10*100</f>
        <v>#REF!</v>
      </c>
      <c r="I65" s="48" t="e">
        <f>#REF!/10*100</f>
        <v>#REF!</v>
      </c>
      <c r="J65" s="48" t="e">
        <f>#REF!/10*100</f>
        <v>#REF!</v>
      </c>
      <c r="K65" s="48" t="e">
        <f>#REF!/10*100</f>
        <v>#REF!</v>
      </c>
      <c r="L65" s="48" t="e">
        <f>#REF!/10*100</f>
        <v>#REF!</v>
      </c>
      <c r="M65" s="48" t="e">
        <f>#REF!/10*100</f>
        <v>#REF!</v>
      </c>
      <c r="N65" s="48" t="e">
        <f>#REF!/10*100</f>
        <v>#REF!</v>
      </c>
      <c r="O65" s="48" t="e">
        <f>#REF!/10*100</f>
        <v>#REF!</v>
      </c>
      <c r="P65" s="48" t="e">
        <f>#REF!/10*100</f>
        <v>#REF!</v>
      </c>
      <c r="Q65" s="48" t="e">
        <f>#REF!/10*100</f>
        <v>#REF!</v>
      </c>
      <c r="R65" s="48" t="e">
        <f>#REF!/10*100</f>
        <v>#REF!</v>
      </c>
      <c r="S65" s="48" t="e">
        <f>#REF!/10*100</f>
        <v>#REF!</v>
      </c>
      <c r="T65" s="48" t="e">
        <f>#REF!/10*100</f>
        <v>#REF!</v>
      </c>
      <c r="U65" s="48" t="e">
        <f>#REF!/10*100</f>
        <v>#REF!</v>
      </c>
      <c r="V65" s="48" t="e">
        <f>#REF!/10*100</f>
        <v>#REF!</v>
      </c>
      <c r="W65" s="48" t="e">
        <f>#REF!/10*100</f>
        <v>#REF!</v>
      </c>
      <c r="X65" s="48" t="e">
        <f>#REF!/10*100</f>
        <v>#REF!</v>
      </c>
      <c r="Y65" s="48" t="e">
        <f>#REF!/10*100</f>
        <v>#REF!</v>
      </c>
      <c r="Z65" s="48" t="e">
        <f>#REF!/10*100</f>
        <v>#REF!</v>
      </c>
      <c r="AA65" s="48" t="e">
        <f>#REF!/10*100</f>
        <v>#REF!</v>
      </c>
      <c r="AB65" s="50" t="e">
        <f t="shared" si="1"/>
        <v>#REF!</v>
      </c>
    </row>
    <row r="66" spans="1:28" ht="31.5" x14ac:dyDescent="0.5">
      <c r="A66" s="51">
        <v>30.8</v>
      </c>
      <c r="B66" s="9" t="s">
        <v>37</v>
      </c>
      <c r="C66" s="54" t="s">
        <v>33</v>
      </c>
      <c r="D66" s="48" t="e">
        <f>#REF!/10*100</f>
        <v>#REF!</v>
      </c>
      <c r="E66" s="48" t="e">
        <f>#REF!/10*100</f>
        <v>#REF!</v>
      </c>
      <c r="F66" s="48" t="e">
        <f>#REF!/9*100</f>
        <v>#REF!</v>
      </c>
      <c r="G66" s="48" t="e">
        <f>#REF!/5*100</f>
        <v>#REF!</v>
      </c>
      <c r="H66" s="48" t="e">
        <f>#REF!/5*100</f>
        <v>#REF!</v>
      </c>
      <c r="I66" s="48" t="e">
        <f>#REF!/10*100</f>
        <v>#REF!</v>
      </c>
      <c r="J66" s="48" t="e">
        <f>#REF!/9*100</f>
        <v>#REF!</v>
      </c>
      <c r="K66" s="48" t="e">
        <f>#REF!/5*100</f>
        <v>#REF!</v>
      </c>
      <c r="L66" s="48" t="e">
        <f>#REF!/5*100</f>
        <v>#REF!</v>
      </c>
      <c r="M66" s="48" t="e">
        <f>#REF!/10*100</f>
        <v>#REF!</v>
      </c>
      <c r="N66" s="48" t="e">
        <f>#REF!/5*100</f>
        <v>#REF!</v>
      </c>
      <c r="O66" s="48" t="e">
        <f>#REF!/9*100</f>
        <v>#REF!</v>
      </c>
      <c r="P66" s="48" t="e">
        <f>#REF!/11*100</f>
        <v>#REF!</v>
      </c>
      <c r="Q66" s="48" t="e">
        <f>#REF!/10*100</f>
        <v>#REF!</v>
      </c>
      <c r="R66" s="48" t="e">
        <f>#REF!/5*100</f>
        <v>#REF!</v>
      </c>
      <c r="S66" s="48" t="e">
        <f>#REF!/10*100</f>
        <v>#REF!</v>
      </c>
      <c r="T66" s="48" t="e">
        <f>#REF!/5*100</f>
        <v>#REF!</v>
      </c>
      <c r="U66" s="48" t="e">
        <f>#REF!/10*100</f>
        <v>#REF!</v>
      </c>
      <c r="V66" s="48" t="e">
        <f>#REF!/8*100</f>
        <v>#REF!</v>
      </c>
      <c r="W66" s="48" t="e">
        <f>#REF!/10*100</f>
        <v>#REF!</v>
      </c>
      <c r="X66" s="48" t="e">
        <f>#REF!/10*100</f>
        <v>#REF!</v>
      </c>
      <c r="Y66" s="48" t="e">
        <f>#REF!/10*100</f>
        <v>#REF!</v>
      </c>
      <c r="Z66" s="48" t="e">
        <f>#REF!/4*100</f>
        <v>#REF!</v>
      </c>
      <c r="AA66" s="48" t="e">
        <f>#REF!/10*100</f>
        <v>#REF!</v>
      </c>
      <c r="AB66" s="50" t="e">
        <f t="shared" si="1"/>
        <v>#REF!</v>
      </c>
    </row>
    <row r="67" spans="1:28" ht="31.5" x14ac:dyDescent="0.5">
      <c r="A67" s="51">
        <v>31.3</v>
      </c>
      <c r="B67" s="9"/>
      <c r="C67" s="59" t="s">
        <v>34</v>
      </c>
      <c r="D67" s="48" t="e">
        <f>#REF!/10*100</f>
        <v>#REF!</v>
      </c>
      <c r="E67" s="48" t="e">
        <f>#REF!/10*100</f>
        <v>#REF!</v>
      </c>
      <c r="F67" s="48" t="e">
        <f>#REF!/10*100</f>
        <v>#REF!</v>
      </c>
      <c r="G67" s="48" t="e">
        <f>#REF!/10*100</f>
        <v>#REF!</v>
      </c>
      <c r="H67" s="48" t="e">
        <f>#REF!/10*100</f>
        <v>#REF!</v>
      </c>
      <c r="I67" s="48" t="e">
        <f>#REF!/10*100</f>
        <v>#REF!</v>
      </c>
      <c r="J67" s="48" t="e">
        <f>#REF!/10*100</f>
        <v>#REF!</v>
      </c>
      <c r="K67" s="48" t="e">
        <f>#REF!/10*100</f>
        <v>#REF!</v>
      </c>
      <c r="L67" s="48" t="e">
        <f>#REF!/10*100</f>
        <v>#REF!</v>
      </c>
      <c r="M67" s="48" t="e">
        <f>#REF!/10*100</f>
        <v>#REF!</v>
      </c>
      <c r="N67" s="48" t="e">
        <f>#REF!/10*100</f>
        <v>#REF!</v>
      </c>
      <c r="O67" s="48" t="e">
        <f>#REF!/10*100</f>
        <v>#REF!</v>
      </c>
      <c r="P67" s="48" t="e">
        <f>#REF!/10*100</f>
        <v>#REF!</v>
      </c>
      <c r="Q67" s="48" t="e">
        <f>#REF!/10*100</f>
        <v>#REF!</v>
      </c>
      <c r="R67" s="48" t="e">
        <f>#REF!/10*100</f>
        <v>#REF!</v>
      </c>
      <c r="S67" s="48" t="e">
        <f>#REF!/10*100</f>
        <v>#REF!</v>
      </c>
      <c r="T67" s="48" t="e">
        <f>#REF!/10*100</f>
        <v>#REF!</v>
      </c>
      <c r="U67" s="48" t="e">
        <f>#REF!/10*100</f>
        <v>#REF!</v>
      </c>
      <c r="V67" s="48" t="e">
        <f>#REF!/10*100</f>
        <v>#REF!</v>
      </c>
      <c r="W67" s="48" t="e">
        <f>#REF!/10*100</f>
        <v>#REF!</v>
      </c>
      <c r="X67" s="48" t="e">
        <f>#REF!/10*100</f>
        <v>#REF!</v>
      </c>
      <c r="Y67" s="48" t="e">
        <f>#REF!/10*100</f>
        <v>#REF!</v>
      </c>
      <c r="Z67" s="48" t="e">
        <f>#REF!/10*100</f>
        <v>#REF!</v>
      </c>
      <c r="AA67" s="48" t="e">
        <f>#REF!/10*100</f>
        <v>#REF!</v>
      </c>
      <c r="AB67" s="50" t="e">
        <f t="shared" si="1"/>
        <v>#REF!</v>
      </c>
    </row>
    <row r="68" spans="1:28" ht="31.5" x14ac:dyDescent="0.5">
      <c r="A68" s="51">
        <v>31.8</v>
      </c>
      <c r="B68" s="9" t="e">
        <f>#REF!</f>
        <v>#REF!</v>
      </c>
      <c r="C68" s="54" t="s">
        <v>33</v>
      </c>
      <c r="D68" s="48" t="e">
        <f>#REF!/10*100</f>
        <v>#REF!</v>
      </c>
      <c r="E68" s="48" t="e">
        <f>#REF!/10*100</f>
        <v>#REF!</v>
      </c>
      <c r="F68" s="48" t="e">
        <f>#REF!/9*100</f>
        <v>#REF!</v>
      </c>
      <c r="G68" s="48" t="e">
        <f>#REF!/5*100</f>
        <v>#REF!</v>
      </c>
      <c r="H68" s="48" t="e">
        <f>#REF!/5*100</f>
        <v>#REF!</v>
      </c>
      <c r="I68" s="48" t="e">
        <f>#REF!/10*100</f>
        <v>#REF!</v>
      </c>
      <c r="J68" s="48" t="e">
        <f>#REF!/9*100</f>
        <v>#REF!</v>
      </c>
      <c r="K68" s="48" t="e">
        <f>#REF!/5*100</f>
        <v>#REF!</v>
      </c>
      <c r="L68" s="48" t="e">
        <f>#REF!/5*100</f>
        <v>#REF!</v>
      </c>
      <c r="M68" s="48" t="e">
        <f>#REF!/10*100</f>
        <v>#REF!</v>
      </c>
      <c r="N68" s="48" t="e">
        <f>#REF!/5*100</f>
        <v>#REF!</v>
      </c>
      <c r="O68" s="48" t="e">
        <f>#REF!/9*100</f>
        <v>#REF!</v>
      </c>
      <c r="P68" s="48" t="e">
        <f>#REF!/11*100</f>
        <v>#REF!</v>
      </c>
      <c r="Q68" s="48" t="e">
        <f>#REF!/10*100</f>
        <v>#REF!</v>
      </c>
      <c r="R68" s="48" t="e">
        <f>#REF!/5*100</f>
        <v>#REF!</v>
      </c>
      <c r="S68" s="48" t="e">
        <f>#REF!/10*100</f>
        <v>#REF!</v>
      </c>
      <c r="T68" s="48" t="e">
        <f>#REF!/5*100</f>
        <v>#REF!</v>
      </c>
      <c r="U68" s="48" t="e">
        <f>#REF!/10*100</f>
        <v>#REF!</v>
      </c>
      <c r="V68" s="48" t="e">
        <f>#REF!/8*100</f>
        <v>#REF!</v>
      </c>
      <c r="W68" s="48" t="e">
        <f>#REF!/10*100</f>
        <v>#REF!</v>
      </c>
      <c r="X68" s="48" t="e">
        <f>#REF!/10*100</f>
        <v>#REF!</v>
      </c>
      <c r="Y68" s="48" t="e">
        <f>#REF!/10*100</f>
        <v>#REF!</v>
      </c>
      <c r="Z68" s="48" t="e">
        <f>#REF!/4*100</f>
        <v>#REF!</v>
      </c>
      <c r="AA68" s="48" t="e">
        <f>#REF!/10*100</f>
        <v>#REF!</v>
      </c>
      <c r="AB68" s="50" t="e">
        <f t="shared" ref="AB68:AB87" si="2">AVERAGE(D68:AA68)</f>
        <v>#REF!</v>
      </c>
    </row>
    <row r="69" spans="1:28" ht="31.5" x14ac:dyDescent="0.5">
      <c r="A69" s="51">
        <v>32.299999999999997</v>
      </c>
      <c r="B69" s="9"/>
      <c r="C69" s="59" t="s">
        <v>34</v>
      </c>
      <c r="D69" s="48" t="e">
        <f>#REF!/10*100</f>
        <v>#REF!</v>
      </c>
      <c r="E69" s="48" t="e">
        <f>#REF!/10*100</f>
        <v>#REF!</v>
      </c>
      <c r="F69" s="48" t="e">
        <f>#REF!/10*100</f>
        <v>#REF!</v>
      </c>
      <c r="G69" s="48" t="e">
        <f>#REF!/10*100</f>
        <v>#REF!</v>
      </c>
      <c r="H69" s="48" t="e">
        <f>#REF!/10*100</f>
        <v>#REF!</v>
      </c>
      <c r="I69" s="48" t="e">
        <f>#REF!/10*100</f>
        <v>#REF!</v>
      </c>
      <c r="J69" s="48" t="e">
        <f>#REF!/10*100</f>
        <v>#REF!</v>
      </c>
      <c r="K69" s="48" t="e">
        <f>#REF!/10*100</f>
        <v>#REF!</v>
      </c>
      <c r="L69" s="48" t="e">
        <f>#REF!/10*100</f>
        <v>#REF!</v>
      </c>
      <c r="M69" s="48" t="e">
        <f>#REF!/10*100</f>
        <v>#REF!</v>
      </c>
      <c r="N69" s="48" t="e">
        <f>#REF!/10*100</f>
        <v>#REF!</v>
      </c>
      <c r="O69" s="48" t="e">
        <f>#REF!/10*100</f>
        <v>#REF!</v>
      </c>
      <c r="P69" s="48" t="e">
        <f>#REF!/10*100</f>
        <v>#REF!</v>
      </c>
      <c r="Q69" s="48" t="e">
        <f>#REF!/10*100</f>
        <v>#REF!</v>
      </c>
      <c r="R69" s="48" t="e">
        <f>#REF!/10*100</f>
        <v>#REF!</v>
      </c>
      <c r="S69" s="48" t="e">
        <f>#REF!/10*100</f>
        <v>#REF!</v>
      </c>
      <c r="T69" s="48" t="e">
        <f>#REF!/10*100</f>
        <v>#REF!</v>
      </c>
      <c r="U69" s="48" t="e">
        <f>#REF!/10*100</f>
        <v>#REF!</v>
      </c>
      <c r="V69" s="48" t="e">
        <f>#REF!/10*100</f>
        <v>#REF!</v>
      </c>
      <c r="W69" s="48" t="e">
        <f>#REF!/10*100</f>
        <v>#REF!</v>
      </c>
      <c r="X69" s="48" t="e">
        <f>#REF!/10*100</f>
        <v>#REF!</v>
      </c>
      <c r="Y69" s="48" t="e">
        <f>#REF!/10*100</f>
        <v>#REF!</v>
      </c>
      <c r="Z69" s="48" t="e">
        <f>#REF!/10*100</f>
        <v>#REF!</v>
      </c>
      <c r="AA69" s="48" t="e">
        <f>#REF!/10*100</f>
        <v>#REF!</v>
      </c>
      <c r="AB69" s="50" t="e">
        <f t="shared" si="2"/>
        <v>#REF!</v>
      </c>
    </row>
    <row r="70" spans="1:28" ht="31.5" x14ac:dyDescent="0.5">
      <c r="A70" s="51">
        <v>32.799999999999997</v>
      </c>
      <c r="B70" s="9" t="e">
        <f>#REF!</f>
        <v>#REF!</v>
      </c>
      <c r="C70" s="54" t="s">
        <v>33</v>
      </c>
      <c r="D70" s="48" t="e">
        <f>#REF!/10*100</f>
        <v>#REF!</v>
      </c>
      <c r="E70" s="48" t="e">
        <f>#REF!/10*100</f>
        <v>#REF!</v>
      </c>
      <c r="F70" s="48" t="e">
        <f>#REF!/9*100</f>
        <v>#REF!</v>
      </c>
      <c r="G70" s="48" t="e">
        <f>#REF!/5*100</f>
        <v>#REF!</v>
      </c>
      <c r="H70" s="48" t="e">
        <f>#REF!/5*100</f>
        <v>#REF!</v>
      </c>
      <c r="I70" s="48" t="e">
        <f>#REF!/10*100</f>
        <v>#REF!</v>
      </c>
      <c r="J70" s="48" t="e">
        <f>#REF!/9*100</f>
        <v>#REF!</v>
      </c>
      <c r="K70" s="48" t="e">
        <f>#REF!/5*100</f>
        <v>#REF!</v>
      </c>
      <c r="L70" s="48" t="e">
        <f>#REF!/5*100</f>
        <v>#REF!</v>
      </c>
      <c r="M70" s="48" t="e">
        <f>#REF!/10*100</f>
        <v>#REF!</v>
      </c>
      <c r="N70" s="48" t="e">
        <f>#REF!/5*100</f>
        <v>#REF!</v>
      </c>
      <c r="O70" s="48" t="e">
        <f>#REF!/9*100</f>
        <v>#REF!</v>
      </c>
      <c r="P70" s="48" t="e">
        <f>#REF!/11*100</f>
        <v>#REF!</v>
      </c>
      <c r="Q70" s="48" t="e">
        <f>#REF!/10*100</f>
        <v>#REF!</v>
      </c>
      <c r="R70" s="48" t="e">
        <f>#REF!/5*100</f>
        <v>#REF!</v>
      </c>
      <c r="S70" s="48" t="e">
        <f>#REF!/10*100</f>
        <v>#REF!</v>
      </c>
      <c r="T70" s="48" t="e">
        <f>#REF!/5*100</f>
        <v>#REF!</v>
      </c>
      <c r="U70" s="48" t="e">
        <f>#REF!/10*100</f>
        <v>#REF!</v>
      </c>
      <c r="V70" s="48" t="e">
        <f>#REF!/8*100</f>
        <v>#REF!</v>
      </c>
      <c r="W70" s="48" t="e">
        <f>#REF!/10*100</f>
        <v>#REF!</v>
      </c>
      <c r="X70" s="48" t="e">
        <f>#REF!/10*100</f>
        <v>#REF!</v>
      </c>
      <c r="Y70" s="48" t="e">
        <f>#REF!/10*100</f>
        <v>#REF!</v>
      </c>
      <c r="Z70" s="48" t="e">
        <f>#REF!/4*100</f>
        <v>#REF!</v>
      </c>
      <c r="AA70" s="48" t="e">
        <f>#REF!/10*100</f>
        <v>#REF!</v>
      </c>
      <c r="AB70" s="50" t="e">
        <f t="shared" si="2"/>
        <v>#REF!</v>
      </c>
    </row>
    <row r="71" spans="1:28" ht="31.5" x14ac:dyDescent="0.5">
      <c r="A71" s="51">
        <v>33.299999999999997</v>
      </c>
      <c r="B71" s="9"/>
      <c r="C71" s="59" t="s">
        <v>34</v>
      </c>
      <c r="D71" s="48" t="e">
        <f>#REF!/10*100</f>
        <v>#REF!</v>
      </c>
      <c r="E71" s="48" t="e">
        <f>#REF!/10*100</f>
        <v>#REF!</v>
      </c>
      <c r="F71" s="48" t="e">
        <f>#REF!/10*100</f>
        <v>#REF!</v>
      </c>
      <c r="G71" s="48" t="e">
        <f>#REF!/10*100</f>
        <v>#REF!</v>
      </c>
      <c r="H71" s="48" t="e">
        <f>#REF!/10*100</f>
        <v>#REF!</v>
      </c>
      <c r="I71" s="48" t="e">
        <f>#REF!/10*100</f>
        <v>#REF!</v>
      </c>
      <c r="J71" s="48" t="e">
        <f>#REF!/10*100</f>
        <v>#REF!</v>
      </c>
      <c r="K71" s="48" t="e">
        <f>#REF!/10*100</f>
        <v>#REF!</v>
      </c>
      <c r="L71" s="48" t="e">
        <f>#REF!/10*100</f>
        <v>#REF!</v>
      </c>
      <c r="M71" s="48" t="e">
        <f>#REF!/10*100</f>
        <v>#REF!</v>
      </c>
      <c r="N71" s="48" t="e">
        <f>#REF!/10*100</f>
        <v>#REF!</v>
      </c>
      <c r="O71" s="48" t="e">
        <f>#REF!/10*100</f>
        <v>#REF!</v>
      </c>
      <c r="P71" s="48" t="e">
        <f>#REF!/10*100</f>
        <v>#REF!</v>
      </c>
      <c r="Q71" s="48" t="e">
        <f>#REF!/10*100</f>
        <v>#REF!</v>
      </c>
      <c r="R71" s="48" t="e">
        <f>#REF!/10*100</f>
        <v>#REF!</v>
      </c>
      <c r="S71" s="48" t="e">
        <f>#REF!/10*100</f>
        <v>#REF!</v>
      </c>
      <c r="T71" s="48" t="e">
        <f>#REF!/10*100</f>
        <v>#REF!</v>
      </c>
      <c r="U71" s="48" t="e">
        <f>#REF!/10*100</f>
        <v>#REF!</v>
      </c>
      <c r="V71" s="48" t="e">
        <f>#REF!/10*100</f>
        <v>#REF!</v>
      </c>
      <c r="W71" s="48" t="e">
        <f>#REF!/10*100</f>
        <v>#REF!</v>
      </c>
      <c r="X71" s="48" t="e">
        <f>#REF!/10*100</f>
        <v>#REF!</v>
      </c>
      <c r="Y71" s="48" t="e">
        <f>#REF!/10*100</f>
        <v>#REF!</v>
      </c>
      <c r="Z71" s="48" t="e">
        <f>#REF!/10*100</f>
        <v>#REF!</v>
      </c>
      <c r="AA71" s="48" t="e">
        <f>#REF!/10*100</f>
        <v>#REF!</v>
      </c>
      <c r="AB71" s="50" t="e">
        <f t="shared" si="2"/>
        <v>#REF!</v>
      </c>
    </row>
    <row r="72" spans="1:28" ht="31.5" x14ac:dyDescent="0.5">
      <c r="A72" s="51">
        <v>33.799999999999997</v>
      </c>
      <c r="B72" s="9" t="e">
        <f>#REF!</f>
        <v>#REF!</v>
      </c>
      <c r="C72" s="54" t="s">
        <v>33</v>
      </c>
      <c r="D72" s="48" t="e">
        <f>#REF!/10*100</f>
        <v>#REF!</v>
      </c>
      <c r="E72" s="48" t="e">
        <f>#REF!/10*100</f>
        <v>#REF!</v>
      </c>
      <c r="F72" s="48" t="e">
        <f>#REF!/9*100</f>
        <v>#REF!</v>
      </c>
      <c r="G72" s="48" t="e">
        <f>#REF!/5*100</f>
        <v>#REF!</v>
      </c>
      <c r="H72" s="48" t="e">
        <f>#REF!/5*100</f>
        <v>#REF!</v>
      </c>
      <c r="I72" s="48" t="e">
        <f>#REF!/10*100</f>
        <v>#REF!</v>
      </c>
      <c r="J72" s="48" t="e">
        <f>#REF!/9*100</f>
        <v>#REF!</v>
      </c>
      <c r="K72" s="48" t="e">
        <f>#REF!/5*100</f>
        <v>#REF!</v>
      </c>
      <c r="L72" s="48" t="e">
        <f>#REF!/5*100</f>
        <v>#REF!</v>
      </c>
      <c r="M72" s="48" t="e">
        <f>#REF!/10*100</f>
        <v>#REF!</v>
      </c>
      <c r="N72" s="48" t="e">
        <f>#REF!/5*100</f>
        <v>#REF!</v>
      </c>
      <c r="O72" s="48" t="e">
        <f>#REF!/9*100</f>
        <v>#REF!</v>
      </c>
      <c r="P72" s="48" t="e">
        <f>#REF!/11*100</f>
        <v>#REF!</v>
      </c>
      <c r="Q72" s="48" t="e">
        <f>#REF!/10*100</f>
        <v>#REF!</v>
      </c>
      <c r="R72" s="48" t="e">
        <f>#REF!/5*100</f>
        <v>#REF!</v>
      </c>
      <c r="S72" s="48" t="e">
        <f>#REF!/10*100</f>
        <v>#REF!</v>
      </c>
      <c r="T72" s="48" t="e">
        <f>#REF!/5*100</f>
        <v>#REF!</v>
      </c>
      <c r="U72" s="48" t="e">
        <f>#REF!/10*100</f>
        <v>#REF!</v>
      </c>
      <c r="V72" s="48" t="e">
        <f>#REF!/8*100</f>
        <v>#REF!</v>
      </c>
      <c r="W72" s="48" t="e">
        <f>#REF!/10*100</f>
        <v>#REF!</v>
      </c>
      <c r="X72" s="48" t="e">
        <f>#REF!/10*100</f>
        <v>#REF!</v>
      </c>
      <c r="Y72" s="48" t="e">
        <f>#REF!/10*100</f>
        <v>#REF!</v>
      </c>
      <c r="Z72" s="48" t="e">
        <f>#REF!/4*100</f>
        <v>#REF!</v>
      </c>
      <c r="AA72" s="48" t="e">
        <f>#REF!/10*100</f>
        <v>#REF!</v>
      </c>
      <c r="AB72" s="50" t="e">
        <f t="shared" si="2"/>
        <v>#REF!</v>
      </c>
    </row>
    <row r="73" spans="1:28" ht="31.5" x14ac:dyDescent="0.5">
      <c r="A73" s="51">
        <v>34.299999999999997</v>
      </c>
      <c r="B73" s="9"/>
      <c r="C73" s="59" t="s">
        <v>34</v>
      </c>
      <c r="D73" s="48" t="e">
        <f>#REF!/10*100</f>
        <v>#REF!</v>
      </c>
      <c r="E73" s="48" t="e">
        <f>#REF!/10*100</f>
        <v>#REF!</v>
      </c>
      <c r="F73" s="48" t="e">
        <f>#REF!/10*100</f>
        <v>#REF!</v>
      </c>
      <c r="G73" s="48" t="e">
        <f>#REF!/10*100</f>
        <v>#REF!</v>
      </c>
      <c r="H73" s="48" t="e">
        <f>#REF!/10*100</f>
        <v>#REF!</v>
      </c>
      <c r="I73" s="48" t="e">
        <f>#REF!/10*100</f>
        <v>#REF!</v>
      </c>
      <c r="J73" s="48" t="e">
        <f>#REF!/10*100</f>
        <v>#REF!</v>
      </c>
      <c r="K73" s="48" t="e">
        <f>#REF!/10*100</f>
        <v>#REF!</v>
      </c>
      <c r="L73" s="48" t="e">
        <f>#REF!/10*100</f>
        <v>#REF!</v>
      </c>
      <c r="M73" s="48" t="e">
        <f>#REF!/10*100</f>
        <v>#REF!</v>
      </c>
      <c r="N73" s="48" t="e">
        <f>#REF!/10*100</f>
        <v>#REF!</v>
      </c>
      <c r="O73" s="48" t="e">
        <f>#REF!/10*100</f>
        <v>#REF!</v>
      </c>
      <c r="P73" s="48" t="e">
        <f>#REF!/10*100</f>
        <v>#REF!</v>
      </c>
      <c r="Q73" s="48" t="e">
        <f>#REF!/10*100</f>
        <v>#REF!</v>
      </c>
      <c r="R73" s="48" t="e">
        <f>#REF!/10*100</f>
        <v>#REF!</v>
      </c>
      <c r="S73" s="48" t="e">
        <f>#REF!/10*100</f>
        <v>#REF!</v>
      </c>
      <c r="T73" s="48" t="e">
        <f>#REF!/10*100</f>
        <v>#REF!</v>
      </c>
      <c r="U73" s="48" t="e">
        <f>#REF!/10*100</f>
        <v>#REF!</v>
      </c>
      <c r="V73" s="48" t="e">
        <f>#REF!/10*100</f>
        <v>#REF!</v>
      </c>
      <c r="W73" s="48" t="e">
        <f>#REF!/10*100</f>
        <v>#REF!</v>
      </c>
      <c r="X73" s="48" t="e">
        <f>#REF!/10*100</f>
        <v>#REF!</v>
      </c>
      <c r="Y73" s="48" t="e">
        <f>#REF!/10*100</f>
        <v>#REF!</v>
      </c>
      <c r="Z73" s="48" t="e">
        <f>#REF!/10*100</f>
        <v>#REF!</v>
      </c>
      <c r="AA73" s="48" t="e">
        <f>#REF!/10*100</f>
        <v>#REF!</v>
      </c>
      <c r="AB73" s="50" t="e">
        <f t="shared" si="2"/>
        <v>#REF!</v>
      </c>
    </row>
    <row r="74" spans="1:28" ht="31.5" x14ac:dyDescent="0.5">
      <c r="A74" s="51">
        <v>34.799999999999997</v>
      </c>
      <c r="B74" s="9" t="e">
        <f>#REF!</f>
        <v>#REF!</v>
      </c>
      <c r="C74" s="54" t="s">
        <v>33</v>
      </c>
      <c r="D74" s="48" t="e">
        <f>#REF!/10*100</f>
        <v>#REF!</v>
      </c>
      <c r="E74" s="48" t="e">
        <f>#REF!/10*100</f>
        <v>#REF!</v>
      </c>
      <c r="F74" s="48" t="e">
        <f>#REF!/9*100</f>
        <v>#REF!</v>
      </c>
      <c r="G74" s="48" t="e">
        <f>#REF!/5*100</f>
        <v>#REF!</v>
      </c>
      <c r="H74" s="48" t="e">
        <f>#REF!/5*100</f>
        <v>#REF!</v>
      </c>
      <c r="I74" s="48" t="e">
        <f>#REF!/10*100</f>
        <v>#REF!</v>
      </c>
      <c r="J74" s="48" t="e">
        <f>#REF!/9*100</f>
        <v>#REF!</v>
      </c>
      <c r="K74" s="48" t="e">
        <f>#REF!/5*100</f>
        <v>#REF!</v>
      </c>
      <c r="L74" s="48" t="e">
        <f>#REF!/5*100</f>
        <v>#REF!</v>
      </c>
      <c r="M74" s="48" t="e">
        <f>#REF!/10*100</f>
        <v>#REF!</v>
      </c>
      <c r="N74" s="48" t="e">
        <f>#REF!/5*100</f>
        <v>#REF!</v>
      </c>
      <c r="O74" s="48" t="e">
        <f>#REF!/9*100</f>
        <v>#REF!</v>
      </c>
      <c r="P74" s="48" t="e">
        <f>#REF!/11*100</f>
        <v>#REF!</v>
      </c>
      <c r="Q74" s="48" t="e">
        <f>#REF!/10*100</f>
        <v>#REF!</v>
      </c>
      <c r="R74" s="48" t="e">
        <f>#REF!/5*100</f>
        <v>#REF!</v>
      </c>
      <c r="S74" s="48" t="e">
        <f>#REF!/10*100</f>
        <v>#REF!</v>
      </c>
      <c r="T74" s="48" t="e">
        <f>#REF!/5*100</f>
        <v>#REF!</v>
      </c>
      <c r="U74" s="48" t="e">
        <f>#REF!/10*100</f>
        <v>#REF!</v>
      </c>
      <c r="V74" s="48" t="e">
        <f>#REF!/8*100</f>
        <v>#REF!</v>
      </c>
      <c r="W74" s="48" t="e">
        <f>#REF!/10*100</f>
        <v>#REF!</v>
      </c>
      <c r="X74" s="48" t="e">
        <f>#REF!/10*100</f>
        <v>#REF!</v>
      </c>
      <c r="Y74" s="48" t="e">
        <f>#REF!/10*100</f>
        <v>#REF!</v>
      </c>
      <c r="Z74" s="48" t="e">
        <f>#REF!/4*100</f>
        <v>#REF!</v>
      </c>
      <c r="AA74" s="48" t="e">
        <f>#REF!/10*100</f>
        <v>#REF!</v>
      </c>
      <c r="AB74" s="50" t="e">
        <f t="shared" si="2"/>
        <v>#REF!</v>
      </c>
    </row>
    <row r="75" spans="1:28" ht="31.5" x14ac:dyDescent="0.5">
      <c r="A75" s="51">
        <v>35.299999999999997</v>
      </c>
      <c r="B75" s="9"/>
      <c r="C75" s="59" t="s">
        <v>34</v>
      </c>
      <c r="D75" s="48" t="e">
        <f>#REF!/10*100</f>
        <v>#REF!</v>
      </c>
      <c r="E75" s="48" t="e">
        <f>#REF!/10*100</f>
        <v>#REF!</v>
      </c>
      <c r="F75" s="48" t="e">
        <f>#REF!/10*100</f>
        <v>#REF!</v>
      </c>
      <c r="G75" s="48" t="e">
        <f>#REF!/10*100</f>
        <v>#REF!</v>
      </c>
      <c r="H75" s="48" t="e">
        <f>#REF!/10*100</f>
        <v>#REF!</v>
      </c>
      <c r="I75" s="48" t="e">
        <f>#REF!/10*100</f>
        <v>#REF!</v>
      </c>
      <c r="J75" s="48" t="e">
        <f>#REF!/10*100</f>
        <v>#REF!</v>
      </c>
      <c r="K75" s="48" t="e">
        <f>#REF!/10*100</f>
        <v>#REF!</v>
      </c>
      <c r="L75" s="48" t="e">
        <f>#REF!/10*100</f>
        <v>#REF!</v>
      </c>
      <c r="M75" s="48" t="e">
        <f>#REF!/10*100</f>
        <v>#REF!</v>
      </c>
      <c r="N75" s="48" t="e">
        <f>#REF!/10*100</f>
        <v>#REF!</v>
      </c>
      <c r="O75" s="48" t="e">
        <f>#REF!/10*100</f>
        <v>#REF!</v>
      </c>
      <c r="P75" s="48" t="e">
        <f>#REF!/10*100</f>
        <v>#REF!</v>
      </c>
      <c r="Q75" s="48" t="e">
        <f>#REF!/10*100</f>
        <v>#REF!</v>
      </c>
      <c r="R75" s="48" t="e">
        <f>#REF!/10*100</f>
        <v>#REF!</v>
      </c>
      <c r="S75" s="48" t="e">
        <f>#REF!/10*100</f>
        <v>#REF!</v>
      </c>
      <c r="T75" s="48" t="e">
        <f>#REF!/10*100</f>
        <v>#REF!</v>
      </c>
      <c r="U75" s="48" t="e">
        <f>#REF!/10*100</f>
        <v>#REF!</v>
      </c>
      <c r="V75" s="48" t="e">
        <f>#REF!/10*100</f>
        <v>#REF!</v>
      </c>
      <c r="W75" s="48" t="e">
        <f>#REF!/10*100</f>
        <v>#REF!</v>
      </c>
      <c r="X75" s="48" t="e">
        <f>#REF!/10*100</f>
        <v>#REF!</v>
      </c>
      <c r="Y75" s="48" t="e">
        <f>#REF!/10*100</f>
        <v>#REF!</v>
      </c>
      <c r="Z75" s="48" t="e">
        <f>#REF!/10*100</f>
        <v>#REF!</v>
      </c>
      <c r="AA75" s="48" t="e">
        <f>#REF!/10*100</f>
        <v>#REF!</v>
      </c>
      <c r="AB75" s="50" t="e">
        <f t="shared" si="2"/>
        <v>#REF!</v>
      </c>
    </row>
    <row r="76" spans="1:28" ht="31.5" x14ac:dyDescent="0.5">
      <c r="A76" s="51">
        <v>35.799999999999997</v>
      </c>
      <c r="B76" s="9" t="e">
        <f>#REF!</f>
        <v>#REF!</v>
      </c>
      <c r="C76" s="54" t="s">
        <v>33</v>
      </c>
      <c r="D76" s="48" t="e">
        <f>#REF!/10*100</f>
        <v>#REF!</v>
      </c>
      <c r="E76" s="48" t="e">
        <f>#REF!/10*100</f>
        <v>#REF!</v>
      </c>
      <c r="F76" s="48" t="e">
        <f>#REF!/9*100</f>
        <v>#REF!</v>
      </c>
      <c r="G76" s="48" t="e">
        <f>#REF!/5*100</f>
        <v>#REF!</v>
      </c>
      <c r="H76" s="48" t="e">
        <f>#REF!/5*100</f>
        <v>#REF!</v>
      </c>
      <c r="I76" s="48" t="e">
        <f>#REF!/10*100</f>
        <v>#REF!</v>
      </c>
      <c r="J76" s="48" t="e">
        <f>#REF!/9*100</f>
        <v>#REF!</v>
      </c>
      <c r="K76" s="48" t="e">
        <f>#REF!/5*100</f>
        <v>#REF!</v>
      </c>
      <c r="L76" s="48" t="e">
        <f>#REF!/5*100</f>
        <v>#REF!</v>
      </c>
      <c r="M76" s="48" t="e">
        <f>#REF!/10*100</f>
        <v>#REF!</v>
      </c>
      <c r="N76" s="48" t="e">
        <f>#REF!/5*100</f>
        <v>#REF!</v>
      </c>
      <c r="O76" s="48" t="e">
        <f>#REF!/9*100</f>
        <v>#REF!</v>
      </c>
      <c r="P76" s="48" t="e">
        <f>#REF!/11*100</f>
        <v>#REF!</v>
      </c>
      <c r="Q76" s="48" t="e">
        <f>#REF!/10*100</f>
        <v>#REF!</v>
      </c>
      <c r="R76" s="48" t="e">
        <f>#REF!/5*100</f>
        <v>#REF!</v>
      </c>
      <c r="S76" s="48" t="e">
        <f>#REF!/10*100</f>
        <v>#REF!</v>
      </c>
      <c r="T76" s="48" t="e">
        <f>#REF!/5*100</f>
        <v>#REF!</v>
      </c>
      <c r="U76" s="48" t="e">
        <f>#REF!/10*100</f>
        <v>#REF!</v>
      </c>
      <c r="V76" s="48" t="e">
        <f>#REF!/8*100</f>
        <v>#REF!</v>
      </c>
      <c r="W76" s="48" t="e">
        <f>#REF!/10*100</f>
        <v>#REF!</v>
      </c>
      <c r="X76" s="48" t="e">
        <f>#REF!/10*100</f>
        <v>#REF!</v>
      </c>
      <c r="Y76" s="48" t="e">
        <f>#REF!/10*100</f>
        <v>#REF!</v>
      </c>
      <c r="Z76" s="48" t="e">
        <f>#REF!/4*100</f>
        <v>#REF!</v>
      </c>
      <c r="AA76" s="48" t="e">
        <f>#REF!/10*100</f>
        <v>#REF!</v>
      </c>
      <c r="AB76" s="50" t="e">
        <f t="shared" si="2"/>
        <v>#REF!</v>
      </c>
    </row>
    <row r="77" spans="1:28" ht="31.5" x14ac:dyDescent="0.5">
      <c r="A77" s="51">
        <v>36.299999999999997</v>
      </c>
      <c r="B77" s="9"/>
      <c r="C77" s="59" t="s">
        <v>34</v>
      </c>
      <c r="D77" s="48" t="e">
        <f>#REF!/10*100</f>
        <v>#REF!</v>
      </c>
      <c r="E77" s="48" t="e">
        <f>#REF!/10*100</f>
        <v>#REF!</v>
      </c>
      <c r="F77" s="48" t="e">
        <f>#REF!/10*100</f>
        <v>#REF!</v>
      </c>
      <c r="G77" s="48" t="e">
        <f>#REF!/10*100</f>
        <v>#REF!</v>
      </c>
      <c r="H77" s="48" t="e">
        <f>#REF!/10*100</f>
        <v>#REF!</v>
      </c>
      <c r="I77" s="48" t="e">
        <f>#REF!/10*100</f>
        <v>#REF!</v>
      </c>
      <c r="J77" s="48" t="e">
        <f>#REF!/10*100</f>
        <v>#REF!</v>
      </c>
      <c r="K77" s="48" t="e">
        <f>#REF!/10*100</f>
        <v>#REF!</v>
      </c>
      <c r="L77" s="48" t="e">
        <f>#REF!/10*100</f>
        <v>#REF!</v>
      </c>
      <c r="M77" s="48" t="e">
        <f>#REF!/10*100</f>
        <v>#REF!</v>
      </c>
      <c r="N77" s="48" t="e">
        <f>#REF!/10*100</f>
        <v>#REF!</v>
      </c>
      <c r="O77" s="48" t="e">
        <f>#REF!/10*100</f>
        <v>#REF!</v>
      </c>
      <c r="P77" s="48" t="e">
        <f>#REF!/10*100</f>
        <v>#REF!</v>
      </c>
      <c r="Q77" s="48" t="e">
        <f>#REF!/10*100</f>
        <v>#REF!</v>
      </c>
      <c r="R77" s="48" t="e">
        <f>#REF!/10*100</f>
        <v>#REF!</v>
      </c>
      <c r="S77" s="48" t="e">
        <f>#REF!/10*100</f>
        <v>#REF!</v>
      </c>
      <c r="T77" s="48" t="e">
        <f>#REF!/10*100</f>
        <v>#REF!</v>
      </c>
      <c r="U77" s="48" t="e">
        <f>#REF!/10*100</f>
        <v>#REF!</v>
      </c>
      <c r="V77" s="48" t="e">
        <f>#REF!/10*100</f>
        <v>#REF!</v>
      </c>
      <c r="W77" s="48" t="e">
        <f>#REF!/10*100</f>
        <v>#REF!</v>
      </c>
      <c r="X77" s="48" t="e">
        <f>#REF!/10*100</f>
        <v>#REF!</v>
      </c>
      <c r="Y77" s="48" t="e">
        <f>#REF!/10*100</f>
        <v>#REF!</v>
      </c>
      <c r="Z77" s="48" t="e">
        <f>#REF!/10*100</f>
        <v>#REF!</v>
      </c>
      <c r="AA77" s="48" t="e">
        <f>#REF!/10*100</f>
        <v>#REF!</v>
      </c>
      <c r="AB77" s="50" t="e">
        <f t="shared" si="2"/>
        <v>#REF!</v>
      </c>
    </row>
    <row r="78" spans="1:28" ht="31.5" x14ac:dyDescent="0.5">
      <c r="A78" s="51">
        <v>36.799999999999997</v>
      </c>
      <c r="B78" s="9" t="e">
        <f>#REF!</f>
        <v>#REF!</v>
      </c>
      <c r="C78" s="54" t="s">
        <v>33</v>
      </c>
      <c r="D78" s="48" t="e">
        <f>#REF!/10*100</f>
        <v>#REF!</v>
      </c>
      <c r="E78" s="48" t="e">
        <f>#REF!/10*100</f>
        <v>#REF!</v>
      </c>
      <c r="F78" s="48" t="e">
        <f>#REF!/9*100</f>
        <v>#REF!</v>
      </c>
      <c r="G78" s="48" t="e">
        <f>#REF!/5*100</f>
        <v>#REF!</v>
      </c>
      <c r="H78" s="48" t="e">
        <f>#REF!/5*100</f>
        <v>#REF!</v>
      </c>
      <c r="I78" s="48" t="e">
        <f>#REF!/10*100</f>
        <v>#REF!</v>
      </c>
      <c r="J78" s="48" t="e">
        <f>#REF!/9*100</f>
        <v>#REF!</v>
      </c>
      <c r="K78" s="48" t="e">
        <f>#REF!/5*100</f>
        <v>#REF!</v>
      </c>
      <c r="L78" s="48" t="e">
        <f>#REF!/5*100</f>
        <v>#REF!</v>
      </c>
      <c r="M78" s="48" t="e">
        <f>#REF!/10*100</f>
        <v>#REF!</v>
      </c>
      <c r="N78" s="48" t="e">
        <f>#REF!/5*100</f>
        <v>#REF!</v>
      </c>
      <c r="O78" s="48" t="e">
        <f>#REF!/9*100</f>
        <v>#REF!</v>
      </c>
      <c r="P78" s="48" t="e">
        <f>#REF!/11*100</f>
        <v>#REF!</v>
      </c>
      <c r="Q78" s="48" t="e">
        <f>#REF!/10*100</f>
        <v>#REF!</v>
      </c>
      <c r="R78" s="48" t="e">
        <f>#REF!/5*100</f>
        <v>#REF!</v>
      </c>
      <c r="S78" s="48" t="e">
        <f>#REF!/10*100</f>
        <v>#REF!</v>
      </c>
      <c r="T78" s="48" t="e">
        <f>#REF!/5*100</f>
        <v>#REF!</v>
      </c>
      <c r="U78" s="48" t="e">
        <f>#REF!/10*100</f>
        <v>#REF!</v>
      </c>
      <c r="V78" s="48" t="e">
        <f>#REF!/8*100</f>
        <v>#REF!</v>
      </c>
      <c r="W78" s="48" t="e">
        <f>#REF!/10*100</f>
        <v>#REF!</v>
      </c>
      <c r="X78" s="48" t="e">
        <f>#REF!/10*100</f>
        <v>#REF!</v>
      </c>
      <c r="Y78" s="48" t="e">
        <f>#REF!/10*100</f>
        <v>#REF!</v>
      </c>
      <c r="Z78" s="48" t="e">
        <f>#REF!/4*100</f>
        <v>#REF!</v>
      </c>
      <c r="AA78" s="48" t="e">
        <f>#REF!/10*100</f>
        <v>#REF!</v>
      </c>
      <c r="AB78" s="50" t="e">
        <f t="shared" si="2"/>
        <v>#REF!</v>
      </c>
    </row>
    <row r="79" spans="1:28" ht="31.5" x14ac:dyDescent="0.5">
      <c r="A79" s="51">
        <v>37.299999999999997</v>
      </c>
      <c r="B79" s="9"/>
      <c r="C79" s="59" t="s">
        <v>34</v>
      </c>
      <c r="D79" s="48" t="e">
        <f>#REF!/10*100</f>
        <v>#REF!</v>
      </c>
      <c r="E79" s="48" t="e">
        <f>#REF!/10*100</f>
        <v>#REF!</v>
      </c>
      <c r="F79" s="48" t="e">
        <f>#REF!/10*100</f>
        <v>#REF!</v>
      </c>
      <c r="G79" s="48" t="e">
        <f>#REF!/10*100</f>
        <v>#REF!</v>
      </c>
      <c r="H79" s="48" t="e">
        <f>#REF!/10*100</f>
        <v>#REF!</v>
      </c>
      <c r="I79" s="48" t="e">
        <f>#REF!/10*100</f>
        <v>#REF!</v>
      </c>
      <c r="J79" s="48" t="e">
        <f>#REF!/10*100</f>
        <v>#REF!</v>
      </c>
      <c r="K79" s="48" t="e">
        <f>#REF!/10*100</f>
        <v>#REF!</v>
      </c>
      <c r="L79" s="48" t="e">
        <f>#REF!/10*100</f>
        <v>#REF!</v>
      </c>
      <c r="M79" s="48" t="e">
        <f>#REF!/10*100</f>
        <v>#REF!</v>
      </c>
      <c r="N79" s="48" t="e">
        <f>#REF!/10*100</f>
        <v>#REF!</v>
      </c>
      <c r="O79" s="48" t="e">
        <f>#REF!/10*100</f>
        <v>#REF!</v>
      </c>
      <c r="P79" s="48" t="e">
        <f>#REF!/10*100</f>
        <v>#REF!</v>
      </c>
      <c r="Q79" s="48" t="e">
        <f>#REF!/10*100</f>
        <v>#REF!</v>
      </c>
      <c r="R79" s="48" t="e">
        <f>#REF!/10*100</f>
        <v>#REF!</v>
      </c>
      <c r="S79" s="48" t="e">
        <f>#REF!/10*100</f>
        <v>#REF!</v>
      </c>
      <c r="T79" s="48" t="e">
        <f>#REF!/10*100</f>
        <v>#REF!</v>
      </c>
      <c r="U79" s="48" t="e">
        <f>#REF!/10*100</f>
        <v>#REF!</v>
      </c>
      <c r="V79" s="48" t="e">
        <f>#REF!/10*100</f>
        <v>#REF!</v>
      </c>
      <c r="W79" s="48" t="e">
        <f>#REF!/10*100</f>
        <v>#REF!</v>
      </c>
      <c r="X79" s="48" t="e">
        <f>#REF!/10*100</f>
        <v>#REF!</v>
      </c>
      <c r="Y79" s="48" t="e">
        <f>#REF!/10*100</f>
        <v>#REF!</v>
      </c>
      <c r="Z79" s="48" t="e">
        <f>#REF!/10*100</f>
        <v>#REF!</v>
      </c>
      <c r="AA79" s="48" t="e">
        <f>#REF!/10*100</f>
        <v>#REF!</v>
      </c>
      <c r="AB79" s="50" t="e">
        <f t="shared" si="2"/>
        <v>#REF!</v>
      </c>
    </row>
    <row r="80" spans="1:28" ht="31.5" x14ac:dyDescent="0.5">
      <c r="A80" s="51">
        <v>37.799999999999997</v>
      </c>
      <c r="B80" s="9" t="e">
        <f>#REF!</f>
        <v>#REF!</v>
      </c>
      <c r="C80" s="54" t="s">
        <v>33</v>
      </c>
      <c r="D80" s="48" t="e">
        <f>#REF!/10*100</f>
        <v>#REF!</v>
      </c>
      <c r="E80" s="48" t="e">
        <f>#REF!/10*100</f>
        <v>#REF!</v>
      </c>
      <c r="F80" s="48" t="e">
        <f>#REF!/9*100</f>
        <v>#REF!</v>
      </c>
      <c r="G80" s="48" t="e">
        <f>#REF!/5*100</f>
        <v>#REF!</v>
      </c>
      <c r="H80" s="48" t="e">
        <f>#REF!/5*100</f>
        <v>#REF!</v>
      </c>
      <c r="I80" s="48" t="e">
        <f>#REF!/10*100</f>
        <v>#REF!</v>
      </c>
      <c r="J80" s="48" t="e">
        <f>#REF!/9*100</f>
        <v>#REF!</v>
      </c>
      <c r="K80" s="48" t="e">
        <f>#REF!/5*100</f>
        <v>#REF!</v>
      </c>
      <c r="L80" s="48" t="e">
        <f>#REF!/5*100</f>
        <v>#REF!</v>
      </c>
      <c r="M80" s="48" t="e">
        <f>#REF!/10*100</f>
        <v>#REF!</v>
      </c>
      <c r="N80" s="48" t="e">
        <f>#REF!/5*100</f>
        <v>#REF!</v>
      </c>
      <c r="O80" s="48" t="e">
        <f>#REF!/9*100</f>
        <v>#REF!</v>
      </c>
      <c r="P80" s="48" t="e">
        <f>#REF!/11*100</f>
        <v>#REF!</v>
      </c>
      <c r="Q80" s="48" t="e">
        <f>#REF!/10*100</f>
        <v>#REF!</v>
      </c>
      <c r="R80" s="48" t="e">
        <f>#REF!/5*100</f>
        <v>#REF!</v>
      </c>
      <c r="S80" s="48" t="e">
        <f>#REF!/10*100</f>
        <v>#REF!</v>
      </c>
      <c r="T80" s="48" t="e">
        <f>#REF!/5*100</f>
        <v>#REF!</v>
      </c>
      <c r="U80" s="48" t="e">
        <f>#REF!/10*100</f>
        <v>#REF!</v>
      </c>
      <c r="V80" s="48" t="e">
        <f>#REF!/8*100</f>
        <v>#REF!</v>
      </c>
      <c r="W80" s="48" t="e">
        <f>#REF!/10*100</f>
        <v>#REF!</v>
      </c>
      <c r="X80" s="48" t="e">
        <f>#REF!/10*100</f>
        <v>#REF!</v>
      </c>
      <c r="Y80" s="48" t="e">
        <f>#REF!/10*100</f>
        <v>#REF!</v>
      </c>
      <c r="Z80" s="48" t="e">
        <f>#REF!/4*100</f>
        <v>#REF!</v>
      </c>
      <c r="AA80" s="48" t="e">
        <f>#REF!/10*100</f>
        <v>#REF!</v>
      </c>
      <c r="AB80" s="50" t="e">
        <f t="shared" si="2"/>
        <v>#REF!</v>
      </c>
    </row>
    <row r="81" spans="1:28" ht="31.5" x14ac:dyDescent="0.5">
      <c r="A81" s="51">
        <v>38.299999999999997</v>
      </c>
      <c r="B81" s="9"/>
      <c r="C81" s="59" t="s">
        <v>34</v>
      </c>
      <c r="D81" s="48" t="e">
        <f>#REF!/10*100</f>
        <v>#REF!</v>
      </c>
      <c r="E81" s="48" t="e">
        <f>#REF!/10*100</f>
        <v>#REF!</v>
      </c>
      <c r="F81" s="48" t="e">
        <f>#REF!/10*100</f>
        <v>#REF!</v>
      </c>
      <c r="G81" s="48" t="e">
        <f>#REF!/10*100</f>
        <v>#REF!</v>
      </c>
      <c r="H81" s="48" t="e">
        <f>#REF!/10*100</f>
        <v>#REF!</v>
      </c>
      <c r="I81" s="48" t="e">
        <f>#REF!/10*100</f>
        <v>#REF!</v>
      </c>
      <c r="J81" s="48" t="e">
        <f>#REF!/10*100</f>
        <v>#REF!</v>
      </c>
      <c r="K81" s="48" t="e">
        <f>#REF!/10*100</f>
        <v>#REF!</v>
      </c>
      <c r="L81" s="48" t="e">
        <f>#REF!/10*100</f>
        <v>#REF!</v>
      </c>
      <c r="M81" s="48" t="e">
        <f>#REF!/10*100</f>
        <v>#REF!</v>
      </c>
      <c r="N81" s="48" t="e">
        <f>#REF!/10*100</f>
        <v>#REF!</v>
      </c>
      <c r="O81" s="48" t="e">
        <f>#REF!/10*100</f>
        <v>#REF!</v>
      </c>
      <c r="P81" s="48" t="e">
        <f>#REF!/10*100</f>
        <v>#REF!</v>
      </c>
      <c r="Q81" s="48" t="e">
        <f>#REF!/10*100</f>
        <v>#REF!</v>
      </c>
      <c r="R81" s="48" t="e">
        <f>#REF!/10*100</f>
        <v>#REF!</v>
      </c>
      <c r="S81" s="48" t="e">
        <f>#REF!/10*100</f>
        <v>#REF!</v>
      </c>
      <c r="T81" s="48" t="e">
        <f>#REF!/10*100</f>
        <v>#REF!</v>
      </c>
      <c r="U81" s="48" t="e">
        <f>#REF!/10*100</f>
        <v>#REF!</v>
      </c>
      <c r="V81" s="48" t="e">
        <f>#REF!/10*100</f>
        <v>#REF!</v>
      </c>
      <c r="W81" s="48" t="e">
        <f>#REF!/10*100</f>
        <v>#REF!</v>
      </c>
      <c r="X81" s="48" t="e">
        <f>#REF!/10*100</f>
        <v>#REF!</v>
      </c>
      <c r="Y81" s="48" t="e">
        <f>#REF!/10*100</f>
        <v>#REF!</v>
      </c>
      <c r="Z81" s="48" t="e">
        <f>#REF!/10*100</f>
        <v>#REF!</v>
      </c>
      <c r="AA81" s="48" t="e">
        <f>#REF!/10*100</f>
        <v>#REF!</v>
      </c>
      <c r="AB81" s="50" t="e">
        <f t="shared" si="2"/>
        <v>#REF!</v>
      </c>
    </row>
    <row r="82" spans="1:28" ht="31.5" x14ac:dyDescent="0.5">
      <c r="A82" s="51">
        <v>38.799999999999997</v>
      </c>
      <c r="B82" s="9" t="e">
        <f>#REF!</f>
        <v>#REF!</v>
      </c>
      <c r="C82" s="54" t="s">
        <v>33</v>
      </c>
      <c r="D82" s="48" t="e">
        <f>#REF!/10*100</f>
        <v>#REF!</v>
      </c>
      <c r="E82" s="48" t="e">
        <f>#REF!/10*100</f>
        <v>#REF!</v>
      </c>
      <c r="F82" s="48" t="e">
        <f>#REF!/9*100</f>
        <v>#REF!</v>
      </c>
      <c r="G82" s="48" t="e">
        <f>#REF!/5*100</f>
        <v>#REF!</v>
      </c>
      <c r="H82" s="48" t="e">
        <f>#REF!/5*100</f>
        <v>#REF!</v>
      </c>
      <c r="I82" s="48" t="e">
        <f>#REF!/10*100</f>
        <v>#REF!</v>
      </c>
      <c r="J82" s="48" t="e">
        <f>#REF!/9*100</f>
        <v>#REF!</v>
      </c>
      <c r="K82" s="48" t="e">
        <f>#REF!/5*100</f>
        <v>#REF!</v>
      </c>
      <c r="L82" s="48" t="e">
        <f>#REF!/5*100</f>
        <v>#REF!</v>
      </c>
      <c r="M82" s="48" t="e">
        <f>#REF!/10*100</f>
        <v>#REF!</v>
      </c>
      <c r="N82" s="48" t="e">
        <f>#REF!/5*100</f>
        <v>#REF!</v>
      </c>
      <c r="O82" s="48" t="e">
        <f>#REF!/9*100</f>
        <v>#REF!</v>
      </c>
      <c r="P82" s="48" t="e">
        <f>#REF!/11*100</f>
        <v>#REF!</v>
      </c>
      <c r="Q82" s="48" t="e">
        <f>#REF!/10*100</f>
        <v>#REF!</v>
      </c>
      <c r="R82" s="48" t="e">
        <f>#REF!/5*100</f>
        <v>#REF!</v>
      </c>
      <c r="S82" s="48" t="e">
        <f>#REF!/10*100</f>
        <v>#REF!</v>
      </c>
      <c r="T82" s="48" t="e">
        <f>#REF!/5*100</f>
        <v>#REF!</v>
      </c>
      <c r="U82" s="48" t="e">
        <f>#REF!/10*100</f>
        <v>#REF!</v>
      </c>
      <c r="V82" s="48" t="e">
        <f>#REF!/8*100</f>
        <v>#REF!</v>
      </c>
      <c r="W82" s="48" t="e">
        <f>#REF!/10*100</f>
        <v>#REF!</v>
      </c>
      <c r="X82" s="48" t="e">
        <f>#REF!/10*100</f>
        <v>#REF!</v>
      </c>
      <c r="Y82" s="48" t="e">
        <f>#REF!/10*100</f>
        <v>#REF!</v>
      </c>
      <c r="Z82" s="48" t="e">
        <f>#REF!/4*100</f>
        <v>#REF!</v>
      </c>
      <c r="AA82" s="48" t="e">
        <f>#REF!/10*100</f>
        <v>#REF!</v>
      </c>
      <c r="AB82" s="50" t="e">
        <f t="shared" si="2"/>
        <v>#REF!</v>
      </c>
    </row>
    <row r="83" spans="1:28" ht="31.5" x14ac:dyDescent="0.5">
      <c r="A83" s="51">
        <v>39.299999999999997</v>
      </c>
      <c r="B83" s="9"/>
      <c r="C83" s="59" t="s">
        <v>34</v>
      </c>
      <c r="D83" s="48" t="e">
        <f>#REF!/10*100</f>
        <v>#REF!</v>
      </c>
      <c r="E83" s="48" t="e">
        <f>#REF!/10*100</f>
        <v>#REF!</v>
      </c>
      <c r="F83" s="48" t="e">
        <f>#REF!/10*100</f>
        <v>#REF!</v>
      </c>
      <c r="G83" s="48" t="e">
        <f>#REF!/10*100</f>
        <v>#REF!</v>
      </c>
      <c r="H83" s="48" t="e">
        <f>#REF!/10*100</f>
        <v>#REF!</v>
      </c>
      <c r="I83" s="48" t="e">
        <f>#REF!/10*100</f>
        <v>#REF!</v>
      </c>
      <c r="J83" s="48" t="e">
        <f>#REF!/10*100</f>
        <v>#REF!</v>
      </c>
      <c r="K83" s="48" t="e">
        <f>#REF!/10*100</f>
        <v>#REF!</v>
      </c>
      <c r="L83" s="48" t="e">
        <f>#REF!/10*100</f>
        <v>#REF!</v>
      </c>
      <c r="M83" s="48" t="e">
        <f>#REF!/10*100</f>
        <v>#REF!</v>
      </c>
      <c r="N83" s="48" t="e">
        <f>#REF!/10*100</f>
        <v>#REF!</v>
      </c>
      <c r="O83" s="48" t="e">
        <f>#REF!/10*100</f>
        <v>#REF!</v>
      </c>
      <c r="P83" s="48" t="e">
        <f>#REF!/10*100</f>
        <v>#REF!</v>
      </c>
      <c r="Q83" s="48" t="e">
        <f>#REF!/10*100</f>
        <v>#REF!</v>
      </c>
      <c r="R83" s="48" t="e">
        <f>#REF!/10*100</f>
        <v>#REF!</v>
      </c>
      <c r="S83" s="48" t="e">
        <f>#REF!/10*100</f>
        <v>#REF!</v>
      </c>
      <c r="T83" s="48" t="e">
        <f>#REF!/10*100</f>
        <v>#REF!</v>
      </c>
      <c r="U83" s="48" t="e">
        <f>#REF!/10*100</f>
        <v>#REF!</v>
      </c>
      <c r="V83" s="48" t="e">
        <f>#REF!/10*100</f>
        <v>#REF!</v>
      </c>
      <c r="W83" s="48" t="e">
        <f>#REF!/10*100</f>
        <v>#REF!</v>
      </c>
      <c r="X83" s="48" t="e">
        <f>#REF!/10*100</f>
        <v>#REF!</v>
      </c>
      <c r="Y83" s="48" t="e">
        <f>#REF!/10*100</f>
        <v>#REF!</v>
      </c>
      <c r="Z83" s="48" t="e">
        <f>#REF!/10*100</f>
        <v>#REF!</v>
      </c>
      <c r="AA83" s="48" t="e">
        <f>#REF!/10*100</f>
        <v>#REF!</v>
      </c>
      <c r="AB83" s="50" t="e">
        <f t="shared" si="2"/>
        <v>#REF!</v>
      </c>
    </row>
    <row r="84" spans="1:28" ht="31.5" x14ac:dyDescent="0.5">
      <c r="A84" s="51">
        <v>39.799999999999997</v>
      </c>
      <c r="B84" s="9" t="e">
        <f>#REF!</f>
        <v>#REF!</v>
      </c>
      <c r="C84" s="54" t="s">
        <v>33</v>
      </c>
      <c r="D84" s="48" t="e">
        <f>#REF!/10*100</f>
        <v>#REF!</v>
      </c>
      <c r="E84" s="48" t="e">
        <f>#REF!/10*100</f>
        <v>#REF!</v>
      </c>
      <c r="F84" s="48" t="e">
        <f>#REF!/9*100</f>
        <v>#REF!</v>
      </c>
      <c r="G84" s="48" t="e">
        <f>#REF!/5*100</f>
        <v>#REF!</v>
      </c>
      <c r="H84" s="48" t="e">
        <f>#REF!/5*100</f>
        <v>#REF!</v>
      </c>
      <c r="I84" s="48" t="e">
        <f>#REF!/10*100</f>
        <v>#REF!</v>
      </c>
      <c r="J84" s="48" t="e">
        <f>#REF!/9*100</f>
        <v>#REF!</v>
      </c>
      <c r="K84" s="48" t="e">
        <f>#REF!/5*100</f>
        <v>#REF!</v>
      </c>
      <c r="L84" s="48" t="e">
        <f>#REF!/5*100</f>
        <v>#REF!</v>
      </c>
      <c r="M84" s="48" t="e">
        <f>#REF!/10*100</f>
        <v>#REF!</v>
      </c>
      <c r="N84" s="48" t="e">
        <f>#REF!/5*100</f>
        <v>#REF!</v>
      </c>
      <c r="O84" s="48" t="e">
        <f>#REF!/9*100</f>
        <v>#REF!</v>
      </c>
      <c r="P84" s="48" t="e">
        <f>#REF!/11*100</f>
        <v>#REF!</v>
      </c>
      <c r="Q84" s="48" t="e">
        <f>#REF!/10*100</f>
        <v>#REF!</v>
      </c>
      <c r="R84" s="48" t="e">
        <f>#REF!/5*100</f>
        <v>#REF!</v>
      </c>
      <c r="S84" s="48" t="e">
        <f>#REF!/10*100</f>
        <v>#REF!</v>
      </c>
      <c r="T84" s="48" t="e">
        <f>#REF!/5*100</f>
        <v>#REF!</v>
      </c>
      <c r="U84" s="48" t="e">
        <f>#REF!/10*100</f>
        <v>#REF!</v>
      </c>
      <c r="V84" s="48" t="e">
        <f>#REF!/8*100</f>
        <v>#REF!</v>
      </c>
      <c r="W84" s="48" t="e">
        <f>#REF!/10*100</f>
        <v>#REF!</v>
      </c>
      <c r="X84" s="48" t="e">
        <f>#REF!/10*100</f>
        <v>#REF!</v>
      </c>
      <c r="Y84" s="48" t="e">
        <f>#REF!/10*100</f>
        <v>#REF!</v>
      </c>
      <c r="Z84" s="48" t="e">
        <f>#REF!/4*100</f>
        <v>#REF!</v>
      </c>
      <c r="AA84" s="48" t="e">
        <f>#REF!/10*100</f>
        <v>#REF!</v>
      </c>
      <c r="AB84" s="50" t="e">
        <f t="shared" si="2"/>
        <v>#REF!</v>
      </c>
    </row>
    <row r="85" spans="1:28" ht="31.5" x14ac:dyDescent="0.5">
      <c r="A85" s="51">
        <v>40.299999999999997</v>
      </c>
      <c r="B85" s="9"/>
      <c r="C85" s="59" t="s">
        <v>34</v>
      </c>
      <c r="D85" s="48" t="e">
        <f>#REF!/10*100</f>
        <v>#REF!</v>
      </c>
      <c r="E85" s="48" t="e">
        <f>#REF!/10*100</f>
        <v>#REF!</v>
      </c>
      <c r="F85" s="48" t="e">
        <f>#REF!/10*100</f>
        <v>#REF!</v>
      </c>
      <c r="G85" s="48" t="e">
        <f>#REF!/10*100</f>
        <v>#REF!</v>
      </c>
      <c r="H85" s="48" t="e">
        <f>#REF!/10*100</f>
        <v>#REF!</v>
      </c>
      <c r="I85" s="48" t="e">
        <f>#REF!/10*100</f>
        <v>#REF!</v>
      </c>
      <c r="J85" s="48" t="e">
        <f>#REF!/10*100</f>
        <v>#REF!</v>
      </c>
      <c r="K85" s="48" t="e">
        <f>#REF!/10*100</f>
        <v>#REF!</v>
      </c>
      <c r="L85" s="48" t="e">
        <f>#REF!/10*100</f>
        <v>#REF!</v>
      </c>
      <c r="M85" s="48" t="e">
        <f>#REF!/10*100</f>
        <v>#REF!</v>
      </c>
      <c r="N85" s="48" t="e">
        <f>#REF!/10*100</f>
        <v>#REF!</v>
      </c>
      <c r="O85" s="48" t="e">
        <f>#REF!/10*100</f>
        <v>#REF!</v>
      </c>
      <c r="P85" s="48" t="e">
        <f>#REF!/10*100</f>
        <v>#REF!</v>
      </c>
      <c r="Q85" s="48" t="e">
        <f>#REF!/10*100</f>
        <v>#REF!</v>
      </c>
      <c r="R85" s="48" t="e">
        <f>#REF!/10*100</f>
        <v>#REF!</v>
      </c>
      <c r="S85" s="48" t="e">
        <f>#REF!/10*100</f>
        <v>#REF!</v>
      </c>
      <c r="T85" s="48" t="e">
        <f>#REF!/10*100</f>
        <v>#REF!</v>
      </c>
      <c r="U85" s="48" t="e">
        <f>#REF!/10*100</f>
        <v>#REF!</v>
      </c>
      <c r="V85" s="48" t="e">
        <f>#REF!/10*100</f>
        <v>#REF!</v>
      </c>
      <c r="W85" s="48" t="e">
        <f>#REF!/10*100</f>
        <v>#REF!</v>
      </c>
      <c r="X85" s="48" t="e">
        <f>#REF!/10*100</f>
        <v>#REF!</v>
      </c>
      <c r="Y85" s="48" t="e">
        <f>#REF!/10*100</f>
        <v>#REF!</v>
      </c>
      <c r="Z85" s="48" t="e">
        <f>#REF!/10*100</f>
        <v>#REF!</v>
      </c>
      <c r="AA85" s="48" t="e">
        <f>#REF!/10*100</f>
        <v>#REF!</v>
      </c>
      <c r="AB85" s="50" t="e">
        <f t="shared" si="2"/>
        <v>#REF!</v>
      </c>
    </row>
    <row r="86" spans="1:28" ht="31.5" x14ac:dyDescent="0.5">
      <c r="A86" s="51">
        <v>40.799999999999997</v>
      </c>
      <c r="B86" s="9" t="e">
        <f>#REF!</f>
        <v>#REF!</v>
      </c>
      <c r="C86" s="54" t="s">
        <v>33</v>
      </c>
      <c r="D86" s="48" t="e">
        <f>#REF!/10*100</f>
        <v>#REF!</v>
      </c>
      <c r="E86" s="48" t="e">
        <f>#REF!/10*100</f>
        <v>#REF!</v>
      </c>
      <c r="F86" s="48" t="e">
        <f>#REF!/9*100</f>
        <v>#REF!</v>
      </c>
      <c r="G86" s="48" t="e">
        <f>#REF!/5*100</f>
        <v>#REF!</v>
      </c>
      <c r="H86" s="48" t="e">
        <f>#REF!/5*100</f>
        <v>#REF!</v>
      </c>
      <c r="I86" s="48" t="e">
        <f>#REF!/10*100</f>
        <v>#REF!</v>
      </c>
      <c r="J86" s="48" t="e">
        <f>#REF!/9*100</f>
        <v>#REF!</v>
      </c>
      <c r="K86" s="48" t="e">
        <f>#REF!/5*100</f>
        <v>#REF!</v>
      </c>
      <c r="L86" s="48" t="e">
        <f>#REF!/5*100</f>
        <v>#REF!</v>
      </c>
      <c r="M86" s="48" t="e">
        <f>#REF!/10*100</f>
        <v>#REF!</v>
      </c>
      <c r="N86" s="48" t="e">
        <f>#REF!/5*100</f>
        <v>#REF!</v>
      </c>
      <c r="O86" s="48" t="e">
        <f>#REF!/9*100</f>
        <v>#REF!</v>
      </c>
      <c r="P86" s="48" t="e">
        <f>#REF!/11*100</f>
        <v>#REF!</v>
      </c>
      <c r="Q86" s="48" t="e">
        <f>#REF!/10*100</f>
        <v>#REF!</v>
      </c>
      <c r="R86" s="48" t="e">
        <f>#REF!/5*100</f>
        <v>#REF!</v>
      </c>
      <c r="S86" s="48" t="e">
        <f>#REF!/10*100</f>
        <v>#REF!</v>
      </c>
      <c r="T86" s="48" t="e">
        <f>#REF!/5*100</f>
        <v>#REF!</v>
      </c>
      <c r="U86" s="48" t="e">
        <f>#REF!/10*100</f>
        <v>#REF!</v>
      </c>
      <c r="V86" s="48" t="e">
        <f>#REF!/8*100</f>
        <v>#REF!</v>
      </c>
      <c r="W86" s="48" t="e">
        <f>#REF!/10*100</f>
        <v>#REF!</v>
      </c>
      <c r="X86" s="48" t="e">
        <f>#REF!/10*100</f>
        <v>#REF!</v>
      </c>
      <c r="Y86" s="48" t="e">
        <f>#REF!/10*100</f>
        <v>#REF!</v>
      </c>
      <c r="Z86" s="48" t="e">
        <f>#REF!/4*100</f>
        <v>#REF!</v>
      </c>
      <c r="AA86" s="48" t="e">
        <f>#REF!/10*100</f>
        <v>#REF!</v>
      </c>
      <c r="AB86" s="50" t="e">
        <f t="shared" si="2"/>
        <v>#REF!</v>
      </c>
    </row>
    <row r="87" spans="1:28" ht="32.25" thickBot="1" x14ac:dyDescent="0.55000000000000004">
      <c r="A87" s="23">
        <v>41.3</v>
      </c>
      <c r="B87" s="24"/>
      <c r="C87" s="60" t="s">
        <v>34</v>
      </c>
      <c r="D87" s="52" t="e">
        <f>#REF!/10*100</f>
        <v>#REF!</v>
      </c>
      <c r="E87" s="52" t="e">
        <f>#REF!/10*100</f>
        <v>#REF!</v>
      </c>
      <c r="F87" s="52" t="e">
        <f>#REF!/10*100</f>
        <v>#REF!</v>
      </c>
      <c r="G87" s="52" t="e">
        <f>#REF!/10*100</f>
        <v>#REF!</v>
      </c>
      <c r="H87" s="52" t="e">
        <f>#REF!/10*100</f>
        <v>#REF!</v>
      </c>
      <c r="I87" s="52" t="e">
        <f>#REF!/10*100</f>
        <v>#REF!</v>
      </c>
      <c r="J87" s="52" t="e">
        <f>#REF!/10*100</f>
        <v>#REF!</v>
      </c>
      <c r="K87" s="52" t="e">
        <f>#REF!/10*100</f>
        <v>#REF!</v>
      </c>
      <c r="L87" s="52" t="e">
        <f>#REF!/10*100</f>
        <v>#REF!</v>
      </c>
      <c r="M87" s="52" t="e">
        <f>#REF!/10*100</f>
        <v>#REF!</v>
      </c>
      <c r="N87" s="52" t="e">
        <f>#REF!/10*100</f>
        <v>#REF!</v>
      </c>
      <c r="O87" s="52" t="e">
        <f>#REF!/10*100</f>
        <v>#REF!</v>
      </c>
      <c r="P87" s="52" t="e">
        <f>#REF!/10*100</f>
        <v>#REF!</v>
      </c>
      <c r="Q87" s="52" t="e">
        <f>#REF!/10*100</f>
        <v>#REF!</v>
      </c>
      <c r="R87" s="52" t="e">
        <f>#REF!/10*100</f>
        <v>#REF!</v>
      </c>
      <c r="S87" s="52" t="e">
        <f>#REF!/10*100</f>
        <v>#REF!</v>
      </c>
      <c r="T87" s="52" t="e">
        <f>#REF!/10*100</f>
        <v>#REF!</v>
      </c>
      <c r="U87" s="52" t="e">
        <f>#REF!/10*100</f>
        <v>#REF!</v>
      </c>
      <c r="V87" s="52" t="e">
        <f>#REF!/10*100</f>
        <v>#REF!</v>
      </c>
      <c r="W87" s="52" t="e">
        <f>#REF!/10*100</f>
        <v>#REF!</v>
      </c>
      <c r="X87" s="52" t="e">
        <f>#REF!/10*100</f>
        <v>#REF!</v>
      </c>
      <c r="Y87" s="52" t="e">
        <f>#REF!/10*100</f>
        <v>#REF!</v>
      </c>
      <c r="Z87" s="52" t="e">
        <f>#REF!/10*100</f>
        <v>#REF!</v>
      </c>
      <c r="AA87" s="52" t="e">
        <f>#REF!/10*100</f>
        <v>#REF!</v>
      </c>
      <c r="AB87" s="53" t="e">
        <f t="shared" si="2"/>
        <v>#REF!</v>
      </c>
    </row>
    <row r="88" spans="1:28" x14ac:dyDescent="0.25">
      <c r="A88" s="7"/>
    </row>
  </sheetData>
  <sheetProtection password="E0D3" sheet="1" objects="1" scenarios="1"/>
  <sortState ref="A5:AC106">
    <sortCondition ref="A5:A106"/>
  </sortState>
  <mergeCells count="15">
    <mergeCell ref="A2:A3"/>
    <mergeCell ref="AB2:AB3"/>
    <mergeCell ref="A1:AB1"/>
    <mergeCell ref="D2:G2"/>
    <mergeCell ref="H2:P2"/>
    <mergeCell ref="Q2:R2"/>
    <mergeCell ref="S2:U2"/>
    <mergeCell ref="B2:B3"/>
    <mergeCell ref="C2:C3"/>
    <mergeCell ref="AC14:AC15"/>
    <mergeCell ref="AC4:AC5"/>
    <mergeCell ref="AC6:AC7"/>
    <mergeCell ref="AC8:AC9"/>
    <mergeCell ref="AC10:AC11"/>
    <mergeCell ref="AC12:AC13"/>
  </mergeCells>
  <phoneticPr fontId="3" type="noConversion"/>
  <conditionalFormatting sqref="D4:AA87">
    <cfRule type="cellIs" dxfId="8" priority="3" operator="between">
      <formula>34</formula>
      <formula>0</formula>
    </cfRule>
    <cfRule type="cellIs" dxfId="7" priority="4" operator="between">
      <formula>34</formula>
      <formula>66</formula>
    </cfRule>
    <cfRule type="cellIs" dxfId="6" priority="5" operator="greaterThan">
      <formula>66</formula>
    </cfRule>
  </conditionalFormatting>
  <pageMargins left="0.06" right="0.06" top="0.39" bottom="0.47" header="0.13" footer="0.3"/>
  <pageSetup scale="49" orientation="landscape" horizontalDpi="300" verticalDpi="300" r:id="rId1"/>
  <headerFooter>
    <oddFooter>&amp;C&amp;"Century Schoolbook,Bold"&amp;10&amp;K0000CCReliability&amp;K01+000 &amp;KFF0000Solutions &amp;K0000CCTraining&amp;K01+000 llc</oddFooter>
  </headerFooter>
  <rowBreaks count="1" manualBreakCount="1">
    <brk id="59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7537"/>
  <sheetViews>
    <sheetView view="pageBreakPreview" zoomScale="60" zoomScaleNormal="100" zoomScalePageLayoutView="50" workbookViewId="0">
      <selection activeCell="A2" sqref="A2:A3"/>
    </sheetView>
  </sheetViews>
  <sheetFormatPr defaultRowHeight="15" x14ac:dyDescent="0.25"/>
  <cols>
    <col min="1" max="1" width="4.5703125" style="4" customWidth="1"/>
    <col min="2" max="2" width="32.28515625" customWidth="1"/>
    <col min="3" max="3" width="15.140625" customWidth="1"/>
    <col min="4" max="7" width="6.7109375" customWidth="1"/>
    <col min="8" max="8" width="6.7109375" style="1" customWidth="1"/>
    <col min="9" max="27" width="6.7109375" customWidth="1"/>
    <col min="28" max="28" width="12" customWidth="1"/>
  </cols>
  <sheetData>
    <row r="1" spans="1:29" ht="35.450000000000003" customHeight="1" thickBot="1" x14ac:dyDescent="0.3">
      <c r="A1" s="178" t="s">
        <v>44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</row>
    <row r="2" spans="1:29" s="8" customFormat="1" ht="15.75" customHeight="1" x14ac:dyDescent="0.25">
      <c r="A2" s="174" t="s">
        <v>15</v>
      </c>
      <c r="B2" s="181" t="s">
        <v>0</v>
      </c>
      <c r="C2" s="181" t="s">
        <v>32</v>
      </c>
      <c r="D2" s="179">
        <v>1</v>
      </c>
      <c r="E2" s="179"/>
      <c r="F2" s="179"/>
      <c r="G2" s="179"/>
      <c r="H2" s="179"/>
      <c r="I2" s="27">
        <v>2</v>
      </c>
      <c r="J2" s="183">
        <v>3</v>
      </c>
      <c r="K2" s="183"/>
      <c r="L2" s="183"/>
      <c r="M2" s="183"/>
      <c r="N2" s="183"/>
      <c r="O2" s="26">
        <v>4</v>
      </c>
      <c r="P2" s="183">
        <v>5</v>
      </c>
      <c r="Q2" s="183"/>
      <c r="R2" s="184">
        <v>6</v>
      </c>
      <c r="S2" s="184"/>
      <c r="T2" s="184">
        <v>7</v>
      </c>
      <c r="U2" s="184"/>
      <c r="V2" s="27">
        <v>9</v>
      </c>
      <c r="W2" s="26">
        <v>10</v>
      </c>
      <c r="X2" s="184">
        <v>11</v>
      </c>
      <c r="Y2" s="184"/>
      <c r="Z2" s="184"/>
      <c r="AA2" s="26"/>
      <c r="AB2" s="176" t="s">
        <v>21</v>
      </c>
    </row>
    <row r="3" spans="1:29" ht="71.25" customHeight="1" thickBot="1" x14ac:dyDescent="0.3">
      <c r="A3" s="175"/>
      <c r="B3" s="182"/>
      <c r="C3" s="182"/>
      <c r="D3" s="58" t="s">
        <v>2</v>
      </c>
      <c r="E3" s="58" t="s">
        <v>3</v>
      </c>
      <c r="F3" s="58" t="s">
        <v>36</v>
      </c>
      <c r="G3" s="58" t="s">
        <v>14</v>
      </c>
      <c r="H3" s="58" t="s">
        <v>13</v>
      </c>
      <c r="I3" s="58" t="s">
        <v>20</v>
      </c>
      <c r="J3" s="58" t="s">
        <v>6</v>
      </c>
      <c r="K3" s="58" t="s">
        <v>7</v>
      </c>
      <c r="L3" s="58" t="s">
        <v>8</v>
      </c>
      <c r="M3" s="58" t="s">
        <v>9</v>
      </c>
      <c r="N3" s="58" t="s">
        <v>22</v>
      </c>
      <c r="O3" s="58" t="s">
        <v>4</v>
      </c>
      <c r="P3" s="58" t="s">
        <v>23</v>
      </c>
      <c r="Q3" s="58" t="s">
        <v>24</v>
      </c>
      <c r="R3" s="58" t="s">
        <v>25</v>
      </c>
      <c r="S3" s="58" t="s">
        <v>28</v>
      </c>
      <c r="T3" s="58" t="s">
        <v>29</v>
      </c>
      <c r="U3" s="58" t="s">
        <v>30</v>
      </c>
      <c r="V3" s="58" t="s">
        <v>5</v>
      </c>
      <c r="W3" s="58" t="s">
        <v>12</v>
      </c>
      <c r="X3" s="58" t="s">
        <v>10</v>
      </c>
      <c r="Y3" s="58" t="s">
        <v>11</v>
      </c>
      <c r="Z3" s="58" t="s">
        <v>27</v>
      </c>
      <c r="AA3" s="58" t="s">
        <v>26</v>
      </c>
      <c r="AB3" s="177"/>
      <c r="AC3" s="1"/>
    </row>
    <row r="4" spans="1:29" ht="36" customHeight="1" x14ac:dyDescent="0.5">
      <c r="A4" s="45">
        <v>0</v>
      </c>
      <c r="B4" s="46" t="e">
        <f>#REF!</f>
        <v>#REF!</v>
      </c>
      <c r="C4" s="61" t="s">
        <v>34</v>
      </c>
      <c r="D4" s="56" t="e">
        <f>#REF!/10*100</f>
        <v>#REF!</v>
      </c>
      <c r="E4" s="56" t="e">
        <f>#REF!/10*100</f>
        <v>#REF!</v>
      </c>
      <c r="F4" s="56" t="e">
        <f>#REF!/10*100</f>
        <v>#REF!</v>
      </c>
      <c r="G4" s="56" t="e">
        <f>#REF!/10*100</f>
        <v>#REF!</v>
      </c>
      <c r="H4" s="56" t="e">
        <f>#REF!/10*100</f>
        <v>#REF!</v>
      </c>
      <c r="I4" s="56" t="e">
        <f>#REF!/10*100</f>
        <v>#REF!</v>
      </c>
      <c r="J4" s="56" t="e">
        <f>#REF!/10*100</f>
        <v>#REF!</v>
      </c>
      <c r="K4" s="56" t="e">
        <f>#REF!/10*100</f>
        <v>#REF!</v>
      </c>
      <c r="L4" s="56" t="e">
        <f>#REF!/10*100</f>
        <v>#REF!</v>
      </c>
      <c r="M4" s="56" t="e">
        <f>#REF!/10*100</f>
        <v>#REF!</v>
      </c>
      <c r="N4" s="56" t="e">
        <f>#REF!/10*100</f>
        <v>#REF!</v>
      </c>
      <c r="O4" s="56" t="e">
        <f>#REF!/10*100</f>
        <v>#REF!</v>
      </c>
      <c r="P4" s="56" t="e">
        <f>#REF!/10*100</f>
        <v>#REF!</v>
      </c>
      <c r="Q4" s="56" t="e">
        <f>#REF!/10*100</f>
        <v>#REF!</v>
      </c>
      <c r="R4" s="56" t="e">
        <f>#REF!/10*100</f>
        <v>#REF!</v>
      </c>
      <c r="S4" s="56" t="e">
        <f>#REF!/10*100</f>
        <v>#REF!</v>
      </c>
      <c r="T4" s="56" t="e">
        <f>#REF!/10*100</f>
        <v>#REF!</v>
      </c>
      <c r="U4" s="56" t="e">
        <f>#REF!/10*100</f>
        <v>#REF!</v>
      </c>
      <c r="V4" s="56" t="e">
        <f>#REF!/10*100</f>
        <v>#REF!</v>
      </c>
      <c r="W4" s="56" t="e">
        <f>#REF!/10*100</f>
        <v>#REF!</v>
      </c>
      <c r="X4" s="56" t="e">
        <f>#REF!/10*100</f>
        <v>#REF!</v>
      </c>
      <c r="Y4" s="56" t="e">
        <f>#REF!/10*100</f>
        <v>#REF!</v>
      </c>
      <c r="Z4" s="56" t="e">
        <f>#REF!/10*100</f>
        <v>#REF!</v>
      </c>
      <c r="AA4" s="56" t="e">
        <f>#REF!/10*100</f>
        <v>#REF!</v>
      </c>
      <c r="AB4" s="57" t="e">
        <f t="shared" ref="AB4:AB35" si="0">AVERAGE(D4:AA4)</f>
        <v>#REF!</v>
      </c>
      <c r="AC4" s="2"/>
    </row>
    <row r="5" spans="1:29" ht="31.5" x14ac:dyDescent="0.5">
      <c r="A5" s="51">
        <v>1</v>
      </c>
      <c r="B5" s="9" t="e">
        <f>#REF!</f>
        <v>#REF!</v>
      </c>
      <c r="C5" s="59" t="s">
        <v>34</v>
      </c>
      <c r="D5" s="48" t="e">
        <f>#REF!/10*100</f>
        <v>#REF!</v>
      </c>
      <c r="E5" s="48" t="e">
        <f>#REF!/10*100</f>
        <v>#REF!</v>
      </c>
      <c r="F5" s="48" t="e">
        <f>#REF!/10*100</f>
        <v>#REF!</v>
      </c>
      <c r="G5" s="48" t="e">
        <f>#REF!/10*100</f>
        <v>#REF!</v>
      </c>
      <c r="H5" s="48" t="e">
        <f>#REF!/10*100</f>
        <v>#REF!</v>
      </c>
      <c r="I5" s="48" t="e">
        <f>#REF!/10*100</f>
        <v>#REF!</v>
      </c>
      <c r="J5" s="48" t="e">
        <f>#REF!/10*100</f>
        <v>#REF!</v>
      </c>
      <c r="K5" s="48" t="e">
        <f>#REF!/10*100</f>
        <v>#REF!</v>
      </c>
      <c r="L5" s="48" t="e">
        <f>#REF!/10*100</f>
        <v>#REF!</v>
      </c>
      <c r="M5" s="48" t="e">
        <f>#REF!/10*100</f>
        <v>#REF!</v>
      </c>
      <c r="N5" s="48" t="e">
        <f>#REF!/10*100</f>
        <v>#REF!</v>
      </c>
      <c r="O5" s="48" t="e">
        <f>#REF!/10*100</f>
        <v>#REF!</v>
      </c>
      <c r="P5" s="48" t="e">
        <f>#REF!/10*100</f>
        <v>#REF!</v>
      </c>
      <c r="Q5" s="48" t="e">
        <f>#REF!/10*100</f>
        <v>#REF!</v>
      </c>
      <c r="R5" s="48" t="e">
        <f>#REF!/10*100</f>
        <v>#REF!</v>
      </c>
      <c r="S5" s="48" t="e">
        <f>#REF!/10*100</f>
        <v>#REF!</v>
      </c>
      <c r="T5" s="48" t="e">
        <f>#REF!/10*100</f>
        <v>#REF!</v>
      </c>
      <c r="U5" s="48" t="e">
        <f>#REF!/10*100</f>
        <v>#REF!</v>
      </c>
      <c r="V5" s="48" t="e">
        <f>#REF!/10*100</f>
        <v>#REF!</v>
      </c>
      <c r="W5" s="48" t="e">
        <f>#REF!/10*100</f>
        <v>#REF!</v>
      </c>
      <c r="X5" s="48" t="e">
        <f>#REF!/10*100</f>
        <v>#REF!</v>
      </c>
      <c r="Y5" s="48" t="e">
        <f>#REF!/10*100</f>
        <v>#REF!</v>
      </c>
      <c r="Z5" s="48" t="e">
        <f>#REF!/10*100</f>
        <v>#REF!</v>
      </c>
      <c r="AA5" s="48" t="e">
        <f>#REF!/10*100</f>
        <v>#REF!</v>
      </c>
      <c r="AB5" s="50" t="e">
        <f t="shared" si="0"/>
        <v>#REF!</v>
      </c>
      <c r="AC5" s="28"/>
    </row>
    <row r="6" spans="1:29" ht="31.5" x14ac:dyDescent="0.5">
      <c r="A6" s="51">
        <v>2</v>
      </c>
      <c r="B6" s="9" t="e">
        <f>#REF!</f>
        <v>#REF!</v>
      </c>
      <c r="C6" s="59" t="s">
        <v>34</v>
      </c>
      <c r="D6" s="48" t="e">
        <f>#REF!/10*100</f>
        <v>#REF!</v>
      </c>
      <c r="E6" s="48" t="e">
        <f>#REF!/10*100</f>
        <v>#REF!</v>
      </c>
      <c r="F6" s="48" t="e">
        <f>#REF!/10*100</f>
        <v>#REF!</v>
      </c>
      <c r="G6" s="48" t="e">
        <f>#REF!/10*100</f>
        <v>#REF!</v>
      </c>
      <c r="H6" s="48" t="e">
        <f>#REF!/10*100</f>
        <v>#REF!</v>
      </c>
      <c r="I6" s="48" t="e">
        <f>#REF!/10*100</f>
        <v>#REF!</v>
      </c>
      <c r="J6" s="48" t="e">
        <f>#REF!/10*100</f>
        <v>#REF!</v>
      </c>
      <c r="K6" s="48" t="e">
        <f>#REF!/10*100</f>
        <v>#REF!</v>
      </c>
      <c r="L6" s="48" t="e">
        <f>#REF!/10*100</f>
        <v>#REF!</v>
      </c>
      <c r="M6" s="48" t="e">
        <f>#REF!/10*100</f>
        <v>#REF!</v>
      </c>
      <c r="N6" s="48" t="e">
        <f>#REF!/10*100</f>
        <v>#REF!</v>
      </c>
      <c r="O6" s="48" t="e">
        <f>#REF!/10*100</f>
        <v>#REF!</v>
      </c>
      <c r="P6" s="48" t="e">
        <f>#REF!/10*100</f>
        <v>#REF!</v>
      </c>
      <c r="Q6" s="48" t="e">
        <f>#REF!/10*100</f>
        <v>#REF!</v>
      </c>
      <c r="R6" s="48" t="e">
        <f>#REF!/10*100</f>
        <v>#REF!</v>
      </c>
      <c r="S6" s="48" t="e">
        <f>#REF!/10*100</f>
        <v>#REF!</v>
      </c>
      <c r="T6" s="48" t="e">
        <f>#REF!/10*100</f>
        <v>#REF!</v>
      </c>
      <c r="U6" s="48" t="e">
        <f>#REF!/10*100</f>
        <v>#REF!</v>
      </c>
      <c r="V6" s="48" t="e">
        <f>#REF!/10*100</f>
        <v>#REF!</v>
      </c>
      <c r="W6" s="48" t="e">
        <f>#REF!/10*100</f>
        <v>#REF!</v>
      </c>
      <c r="X6" s="48" t="e">
        <f>#REF!/10*100</f>
        <v>#REF!</v>
      </c>
      <c r="Y6" s="48" t="e">
        <f>#REF!/10*100</f>
        <v>#REF!</v>
      </c>
      <c r="Z6" s="48" t="e">
        <f>#REF!/10*100</f>
        <v>#REF!</v>
      </c>
      <c r="AA6" s="48" t="e">
        <f>#REF!/10*100</f>
        <v>#REF!</v>
      </c>
      <c r="AB6" s="50" t="e">
        <f t="shared" si="0"/>
        <v>#REF!</v>
      </c>
      <c r="AC6" s="28"/>
    </row>
    <row r="7" spans="1:29" ht="31.5" x14ac:dyDescent="0.5">
      <c r="A7" s="51">
        <v>3.3</v>
      </c>
      <c r="B7" s="9" t="e">
        <f>#REF!</f>
        <v>#REF!</v>
      </c>
      <c r="C7" s="59" t="s">
        <v>34</v>
      </c>
      <c r="D7" s="48" t="e">
        <f>#REF!/10*100</f>
        <v>#REF!</v>
      </c>
      <c r="E7" s="48" t="e">
        <f>#REF!/10*100</f>
        <v>#REF!</v>
      </c>
      <c r="F7" s="48" t="e">
        <f>#REF!/10*100</f>
        <v>#REF!</v>
      </c>
      <c r="G7" s="48" t="e">
        <f>#REF!/10*100</f>
        <v>#REF!</v>
      </c>
      <c r="H7" s="48" t="e">
        <f>#REF!/10*100</f>
        <v>#REF!</v>
      </c>
      <c r="I7" s="48" t="e">
        <f>#REF!/10*100</f>
        <v>#REF!</v>
      </c>
      <c r="J7" s="48" t="e">
        <f>#REF!/10*100</f>
        <v>#REF!</v>
      </c>
      <c r="K7" s="48" t="e">
        <f>#REF!/10*100</f>
        <v>#REF!</v>
      </c>
      <c r="L7" s="48" t="e">
        <f>#REF!/10*100</f>
        <v>#REF!</v>
      </c>
      <c r="M7" s="48" t="e">
        <f>#REF!/10*100</f>
        <v>#REF!</v>
      </c>
      <c r="N7" s="48" t="e">
        <f>#REF!/10*100</f>
        <v>#REF!</v>
      </c>
      <c r="O7" s="48" t="e">
        <f>#REF!/10*100</f>
        <v>#REF!</v>
      </c>
      <c r="P7" s="48" t="e">
        <f>#REF!/10*100</f>
        <v>#REF!</v>
      </c>
      <c r="Q7" s="48" t="e">
        <f>#REF!/10*100</f>
        <v>#REF!</v>
      </c>
      <c r="R7" s="48" t="e">
        <f>#REF!/10*100</f>
        <v>#REF!</v>
      </c>
      <c r="S7" s="48" t="e">
        <f>#REF!/10*100</f>
        <v>#REF!</v>
      </c>
      <c r="T7" s="48" t="e">
        <f>#REF!/10*100</f>
        <v>#REF!</v>
      </c>
      <c r="U7" s="48" t="e">
        <f>#REF!/10*100</f>
        <v>#REF!</v>
      </c>
      <c r="V7" s="48" t="e">
        <f>#REF!/10*100</f>
        <v>#REF!</v>
      </c>
      <c r="W7" s="48" t="e">
        <f>#REF!/10*100</f>
        <v>#REF!</v>
      </c>
      <c r="X7" s="48" t="e">
        <f>#REF!/10*100</f>
        <v>#REF!</v>
      </c>
      <c r="Y7" s="48" t="e">
        <f>#REF!/10*100</f>
        <v>#REF!</v>
      </c>
      <c r="Z7" s="48" t="e">
        <f>#REF!/10*100</f>
        <v>#REF!</v>
      </c>
      <c r="AA7" s="48" t="e">
        <f>#REF!/10*100</f>
        <v>#REF!</v>
      </c>
      <c r="AB7" s="50" t="e">
        <f t="shared" si="0"/>
        <v>#REF!</v>
      </c>
      <c r="AC7" s="2"/>
    </row>
    <row r="8" spans="1:29" ht="31.5" x14ac:dyDescent="0.5">
      <c r="A8" s="51">
        <v>4.3</v>
      </c>
      <c r="B8" s="9" t="e">
        <f>#REF!</f>
        <v>#REF!</v>
      </c>
      <c r="C8" s="59" t="s">
        <v>34</v>
      </c>
      <c r="D8" s="48" t="e">
        <f>#REF!/10*100</f>
        <v>#REF!</v>
      </c>
      <c r="E8" s="48" t="e">
        <f>#REF!/10*100</f>
        <v>#REF!</v>
      </c>
      <c r="F8" s="48" t="e">
        <f>#REF!/10*100</f>
        <v>#REF!</v>
      </c>
      <c r="G8" s="48" t="e">
        <f>#REF!/10*100</f>
        <v>#REF!</v>
      </c>
      <c r="H8" s="48" t="e">
        <f>#REF!/10*100</f>
        <v>#REF!</v>
      </c>
      <c r="I8" s="48" t="e">
        <f>#REF!/10*100</f>
        <v>#REF!</v>
      </c>
      <c r="J8" s="48" t="e">
        <f>#REF!/10*100</f>
        <v>#REF!</v>
      </c>
      <c r="K8" s="48" t="e">
        <f>#REF!/10*100</f>
        <v>#REF!</v>
      </c>
      <c r="L8" s="48" t="e">
        <f>#REF!/10*100</f>
        <v>#REF!</v>
      </c>
      <c r="M8" s="48" t="e">
        <f>#REF!/10*100</f>
        <v>#REF!</v>
      </c>
      <c r="N8" s="48" t="e">
        <f>#REF!/10*100</f>
        <v>#REF!</v>
      </c>
      <c r="O8" s="48" t="e">
        <f>#REF!/10*100</f>
        <v>#REF!</v>
      </c>
      <c r="P8" s="48" t="e">
        <f>#REF!/10*100</f>
        <v>#REF!</v>
      </c>
      <c r="Q8" s="48" t="e">
        <f>#REF!/10*100</f>
        <v>#REF!</v>
      </c>
      <c r="R8" s="48" t="e">
        <f>#REF!/10*100</f>
        <v>#REF!</v>
      </c>
      <c r="S8" s="48" t="e">
        <f>#REF!/10*100</f>
        <v>#REF!</v>
      </c>
      <c r="T8" s="48" t="e">
        <f>#REF!/10*100</f>
        <v>#REF!</v>
      </c>
      <c r="U8" s="48" t="e">
        <f>#REF!/10*100</f>
        <v>#REF!</v>
      </c>
      <c r="V8" s="48" t="e">
        <f>#REF!/10*100</f>
        <v>#REF!</v>
      </c>
      <c r="W8" s="48" t="e">
        <f>#REF!/10*100</f>
        <v>#REF!</v>
      </c>
      <c r="X8" s="48" t="e">
        <f>#REF!/10*100</f>
        <v>#REF!</v>
      </c>
      <c r="Y8" s="48" t="e">
        <f>#REF!/10*100</f>
        <v>#REF!</v>
      </c>
      <c r="Z8" s="48" t="e">
        <f>#REF!/10*100</f>
        <v>#REF!</v>
      </c>
      <c r="AA8" s="48" t="e">
        <f>#REF!/10*100</f>
        <v>#REF!</v>
      </c>
      <c r="AB8" s="50" t="e">
        <f t="shared" si="0"/>
        <v>#REF!</v>
      </c>
      <c r="AC8" s="2"/>
    </row>
    <row r="9" spans="1:29" ht="31.5" x14ac:dyDescent="0.5">
      <c r="A9" s="51">
        <v>5.3</v>
      </c>
      <c r="B9" s="9" t="e">
        <f>#REF!</f>
        <v>#REF!</v>
      </c>
      <c r="C9" s="59" t="s">
        <v>34</v>
      </c>
      <c r="D9" s="48" t="e">
        <f>#REF!/10*100</f>
        <v>#REF!</v>
      </c>
      <c r="E9" s="48" t="e">
        <f>#REF!/10*100</f>
        <v>#REF!</v>
      </c>
      <c r="F9" s="48" t="e">
        <f>#REF!/10*100</f>
        <v>#REF!</v>
      </c>
      <c r="G9" s="48" t="e">
        <f>#REF!/10*100</f>
        <v>#REF!</v>
      </c>
      <c r="H9" s="48" t="e">
        <f>#REF!/10*100</f>
        <v>#REF!</v>
      </c>
      <c r="I9" s="48" t="e">
        <f>#REF!/10*100</f>
        <v>#REF!</v>
      </c>
      <c r="J9" s="48" t="e">
        <f>#REF!/10*100</f>
        <v>#REF!</v>
      </c>
      <c r="K9" s="48" t="e">
        <f>#REF!/10*100</f>
        <v>#REF!</v>
      </c>
      <c r="L9" s="48" t="e">
        <f>#REF!/10*100</f>
        <v>#REF!</v>
      </c>
      <c r="M9" s="48" t="e">
        <f>#REF!/10*100</f>
        <v>#REF!</v>
      </c>
      <c r="N9" s="48" t="e">
        <f>#REF!/10*100</f>
        <v>#REF!</v>
      </c>
      <c r="O9" s="48" t="e">
        <f>#REF!/10*100</f>
        <v>#REF!</v>
      </c>
      <c r="P9" s="48" t="e">
        <f>#REF!/10*100</f>
        <v>#REF!</v>
      </c>
      <c r="Q9" s="48" t="e">
        <f>#REF!/10*100</f>
        <v>#REF!</v>
      </c>
      <c r="R9" s="48" t="e">
        <f>#REF!/10*100</f>
        <v>#REF!</v>
      </c>
      <c r="S9" s="48" t="e">
        <f>#REF!/10*100</f>
        <v>#REF!</v>
      </c>
      <c r="T9" s="48" t="e">
        <f>#REF!/10*100</f>
        <v>#REF!</v>
      </c>
      <c r="U9" s="48" t="e">
        <f>#REF!/10*100</f>
        <v>#REF!</v>
      </c>
      <c r="V9" s="48" t="e">
        <f>#REF!/10*100</f>
        <v>#REF!</v>
      </c>
      <c r="W9" s="48" t="e">
        <f>#REF!/10*100</f>
        <v>#REF!</v>
      </c>
      <c r="X9" s="48" t="e">
        <f>#REF!/10*100</f>
        <v>#REF!</v>
      </c>
      <c r="Y9" s="48" t="e">
        <f>#REF!/10*100</f>
        <v>#REF!</v>
      </c>
      <c r="Z9" s="48" t="e">
        <f>#REF!/10*100</f>
        <v>#REF!</v>
      </c>
      <c r="AA9" s="48" t="e">
        <f>#REF!/10*100</f>
        <v>#REF!</v>
      </c>
      <c r="AB9" s="50" t="e">
        <f t="shared" si="0"/>
        <v>#REF!</v>
      </c>
      <c r="AC9" s="2"/>
    </row>
    <row r="10" spans="1:29" ht="31.5" x14ac:dyDescent="0.5">
      <c r="A10" s="51">
        <v>6.3</v>
      </c>
      <c r="B10" s="9" t="e">
        <f>#REF!</f>
        <v>#REF!</v>
      </c>
      <c r="C10" s="59" t="s">
        <v>34</v>
      </c>
      <c r="D10" s="48" t="e">
        <f>#REF!/10*100</f>
        <v>#REF!</v>
      </c>
      <c r="E10" s="48" t="e">
        <f>#REF!/10*100</f>
        <v>#REF!</v>
      </c>
      <c r="F10" s="48" t="e">
        <f>#REF!/10*100</f>
        <v>#REF!</v>
      </c>
      <c r="G10" s="48" t="e">
        <f>#REF!/10*100</f>
        <v>#REF!</v>
      </c>
      <c r="H10" s="48" t="e">
        <f>#REF!/10*100</f>
        <v>#REF!</v>
      </c>
      <c r="I10" s="48" t="e">
        <f>#REF!/10*100</f>
        <v>#REF!</v>
      </c>
      <c r="J10" s="48" t="e">
        <f>#REF!/10*100</f>
        <v>#REF!</v>
      </c>
      <c r="K10" s="48" t="e">
        <f>#REF!/10*100</f>
        <v>#REF!</v>
      </c>
      <c r="L10" s="48" t="e">
        <f>#REF!/10*100</f>
        <v>#REF!</v>
      </c>
      <c r="M10" s="48" t="e">
        <f>#REF!/10*100</f>
        <v>#REF!</v>
      </c>
      <c r="N10" s="48" t="e">
        <f>#REF!/10*100</f>
        <v>#REF!</v>
      </c>
      <c r="O10" s="48" t="e">
        <f>#REF!/10*100</f>
        <v>#REF!</v>
      </c>
      <c r="P10" s="48" t="e">
        <f>#REF!/10*100</f>
        <v>#REF!</v>
      </c>
      <c r="Q10" s="48" t="e">
        <f>#REF!/10*100</f>
        <v>#REF!</v>
      </c>
      <c r="R10" s="48" t="e">
        <f>#REF!/10*100</f>
        <v>#REF!</v>
      </c>
      <c r="S10" s="48" t="e">
        <f>#REF!/10*100</f>
        <v>#REF!</v>
      </c>
      <c r="T10" s="48" t="e">
        <f>#REF!/10*100</f>
        <v>#REF!</v>
      </c>
      <c r="U10" s="48" t="e">
        <f>#REF!/10*100</f>
        <v>#REF!</v>
      </c>
      <c r="V10" s="48" t="e">
        <f>#REF!/10*100</f>
        <v>#REF!</v>
      </c>
      <c r="W10" s="48" t="e">
        <f>#REF!/10*100</f>
        <v>#REF!</v>
      </c>
      <c r="X10" s="48" t="e">
        <f>#REF!/10*100</f>
        <v>#REF!</v>
      </c>
      <c r="Y10" s="48" t="e">
        <f>#REF!/10*100</f>
        <v>#REF!</v>
      </c>
      <c r="Z10" s="48" t="e">
        <f>#REF!/10*100</f>
        <v>#REF!</v>
      </c>
      <c r="AA10" s="48" t="e">
        <f>#REF!/10*100</f>
        <v>#REF!</v>
      </c>
      <c r="AB10" s="50" t="e">
        <f t="shared" si="0"/>
        <v>#REF!</v>
      </c>
    </row>
    <row r="11" spans="1:29" ht="31.5" x14ac:dyDescent="0.5">
      <c r="A11" s="51">
        <v>7.3</v>
      </c>
      <c r="B11" s="9" t="e">
        <f>#REF!</f>
        <v>#REF!</v>
      </c>
      <c r="C11" s="59" t="s">
        <v>34</v>
      </c>
      <c r="D11" s="48" t="e">
        <f>#REF!/10*100</f>
        <v>#REF!</v>
      </c>
      <c r="E11" s="48" t="e">
        <f>#REF!/10*100</f>
        <v>#REF!</v>
      </c>
      <c r="F11" s="48" t="e">
        <f>#REF!/10*100</f>
        <v>#REF!</v>
      </c>
      <c r="G11" s="48" t="e">
        <f>#REF!/10*100</f>
        <v>#REF!</v>
      </c>
      <c r="H11" s="48" t="e">
        <f>#REF!/10*100</f>
        <v>#REF!</v>
      </c>
      <c r="I11" s="48" t="e">
        <f>#REF!/10*100</f>
        <v>#REF!</v>
      </c>
      <c r="J11" s="48" t="e">
        <f>#REF!/10*100</f>
        <v>#REF!</v>
      </c>
      <c r="K11" s="48" t="e">
        <f>#REF!/10*100</f>
        <v>#REF!</v>
      </c>
      <c r="L11" s="48" t="e">
        <f>#REF!/10*100</f>
        <v>#REF!</v>
      </c>
      <c r="M11" s="48" t="e">
        <f>#REF!/10*100</f>
        <v>#REF!</v>
      </c>
      <c r="N11" s="48" t="e">
        <f>#REF!/10*100</f>
        <v>#REF!</v>
      </c>
      <c r="O11" s="48" t="e">
        <f>#REF!/10*100</f>
        <v>#REF!</v>
      </c>
      <c r="P11" s="48" t="e">
        <f>#REF!/10*100</f>
        <v>#REF!</v>
      </c>
      <c r="Q11" s="48" t="e">
        <f>#REF!/10*100</f>
        <v>#REF!</v>
      </c>
      <c r="R11" s="48" t="e">
        <f>#REF!/10*100</f>
        <v>#REF!</v>
      </c>
      <c r="S11" s="48" t="e">
        <f>#REF!/10*100</f>
        <v>#REF!</v>
      </c>
      <c r="T11" s="48" t="e">
        <f>#REF!/10*100</f>
        <v>#REF!</v>
      </c>
      <c r="U11" s="48" t="e">
        <f>#REF!/10*100</f>
        <v>#REF!</v>
      </c>
      <c r="V11" s="48" t="e">
        <f>#REF!/10*100</f>
        <v>#REF!</v>
      </c>
      <c r="W11" s="48" t="e">
        <f>#REF!/10*100</f>
        <v>#REF!</v>
      </c>
      <c r="X11" s="48" t="e">
        <f>#REF!/10*100</f>
        <v>#REF!</v>
      </c>
      <c r="Y11" s="48" t="e">
        <f>#REF!/10*100</f>
        <v>#REF!</v>
      </c>
      <c r="Z11" s="48" t="e">
        <f>#REF!/10*100</f>
        <v>#REF!</v>
      </c>
      <c r="AA11" s="48" t="e">
        <f>#REF!/10*100</f>
        <v>#REF!</v>
      </c>
      <c r="AB11" s="50" t="e">
        <f t="shared" si="0"/>
        <v>#REF!</v>
      </c>
    </row>
    <row r="12" spans="1:29" ht="31.5" x14ac:dyDescent="0.5">
      <c r="A12" s="51">
        <v>8.3000000000000007</v>
      </c>
      <c r="B12" s="9" t="e">
        <f>#REF!</f>
        <v>#REF!</v>
      </c>
      <c r="C12" s="59" t="s">
        <v>34</v>
      </c>
      <c r="D12" s="48" t="e">
        <f>#REF!/10*100</f>
        <v>#REF!</v>
      </c>
      <c r="E12" s="48" t="e">
        <f>#REF!/10*100</f>
        <v>#REF!</v>
      </c>
      <c r="F12" s="48" t="e">
        <f>#REF!/10*100</f>
        <v>#REF!</v>
      </c>
      <c r="G12" s="48" t="e">
        <f>#REF!/10*100</f>
        <v>#REF!</v>
      </c>
      <c r="H12" s="48" t="e">
        <f>#REF!/10*100</f>
        <v>#REF!</v>
      </c>
      <c r="I12" s="48" t="e">
        <f>#REF!/10*100</f>
        <v>#REF!</v>
      </c>
      <c r="J12" s="48" t="e">
        <f>#REF!/10*100</f>
        <v>#REF!</v>
      </c>
      <c r="K12" s="48" t="e">
        <f>#REF!/10*100</f>
        <v>#REF!</v>
      </c>
      <c r="L12" s="48" t="e">
        <f>#REF!/10*100</f>
        <v>#REF!</v>
      </c>
      <c r="M12" s="48" t="e">
        <f>#REF!/10*100</f>
        <v>#REF!</v>
      </c>
      <c r="N12" s="48" t="e">
        <f>#REF!/10*100</f>
        <v>#REF!</v>
      </c>
      <c r="O12" s="48" t="e">
        <f>#REF!/10*100</f>
        <v>#REF!</v>
      </c>
      <c r="P12" s="48" t="e">
        <f>#REF!/10*100</f>
        <v>#REF!</v>
      </c>
      <c r="Q12" s="48" t="e">
        <f>#REF!/10*100</f>
        <v>#REF!</v>
      </c>
      <c r="R12" s="48" t="e">
        <f>#REF!/10*100</f>
        <v>#REF!</v>
      </c>
      <c r="S12" s="48" t="e">
        <f>#REF!/10*100</f>
        <v>#REF!</v>
      </c>
      <c r="T12" s="48" t="e">
        <f>#REF!/10*100</f>
        <v>#REF!</v>
      </c>
      <c r="U12" s="48" t="e">
        <f>#REF!/10*100</f>
        <v>#REF!</v>
      </c>
      <c r="V12" s="48" t="e">
        <f>#REF!/10*100</f>
        <v>#REF!</v>
      </c>
      <c r="W12" s="48" t="e">
        <f>#REF!/10*100</f>
        <v>#REF!</v>
      </c>
      <c r="X12" s="48" t="e">
        <f>#REF!/10*100</f>
        <v>#REF!</v>
      </c>
      <c r="Y12" s="48" t="e">
        <f>#REF!/10*100</f>
        <v>#REF!</v>
      </c>
      <c r="Z12" s="48" t="e">
        <f>#REF!/10*100</f>
        <v>#REF!</v>
      </c>
      <c r="AA12" s="48" t="e">
        <f>#REF!/10*100</f>
        <v>#REF!</v>
      </c>
      <c r="AB12" s="50" t="e">
        <f t="shared" si="0"/>
        <v>#REF!</v>
      </c>
    </row>
    <row r="13" spans="1:29" ht="31.5" x14ac:dyDescent="0.5">
      <c r="A13" s="51">
        <v>9.3000000000000007</v>
      </c>
      <c r="B13" s="9" t="e">
        <f>#REF!</f>
        <v>#REF!</v>
      </c>
      <c r="C13" s="59" t="s">
        <v>34</v>
      </c>
      <c r="D13" s="48" t="e">
        <f>#REF!/10*100</f>
        <v>#REF!</v>
      </c>
      <c r="E13" s="48" t="e">
        <f>#REF!/10*100</f>
        <v>#REF!</v>
      </c>
      <c r="F13" s="48" t="e">
        <f>#REF!/10*100</f>
        <v>#REF!</v>
      </c>
      <c r="G13" s="48" t="e">
        <f>#REF!/10*100</f>
        <v>#REF!</v>
      </c>
      <c r="H13" s="48" t="e">
        <f>#REF!/10*100</f>
        <v>#REF!</v>
      </c>
      <c r="I13" s="48" t="e">
        <f>#REF!/10*100</f>
        <v>#REF!</v>
      </c>
      <c r="J13" s="48" t="e">
        <f>#REF!/10*100</f>
        <v>#REF!</v>
      </c>
      <c r="K13" s="48" t="e">
        <f>#REF!/10*100</f>
        <v>#REF!</v>
      </c>
      <c r="L13" s="48" t="e">
        <f>#REF!/10*100</f>
        <v>#REF!</v>
      </c>
      <c r="M13" s="48" t="e">
        <f>#REF!/10*100</f>
        <v>#REF!</v>
      </c>
      <c r="N13" s="48" t="e">
        <f>#REF!/10*100</f>
        <v>#REF!</v>
      </c>
      <c r="O13" s="48" t="e">
        <f>#REF!/10*100</f>
        <v>#REF!</v>
      </c>
      <c r="P13" s="48" t="e">
        <f>#REF!/10*100</f>
        <v>#REF!</v>
      </c>
      <c r="Q13" s="48" t="e">
        <f>#REF!/10*100</f>
        <v>#REF!</v>
      </c>
      <c r="R13" s="48" t="e">
        <f>#REF!/10*100</f>
        <v>#REF!</v>
      </c>
      <c r="S13" s="48" t="e">
        <f>#REF!/10*100</f>
        <v>#REF!</v>
      </c>
      <c r="T13" s="48" t="e">
        <f>#REF!/10*100</f>
        <v>#REF!</v>
      </c>
      <c r="U13" s="48" t="e">
        <f>#REF!/10*100</f>
        <v>#REF!</v>
      </c>
      <c r="V13" s="48" t="e">
        <f>#REF!/10*100</f>
        <v>#REF!</v>
      </c>
      <c r="W13" s="48" t="e">
        <f>#REF!/10*100</f>
        <v>#REF!</v>
      </c>
      <c r="X13" s="48" t="e">
        <f>#REF!/10*100</f>
        <v>#REF!</v>
      </c>
      <c r="Y13" s="48" t="e">
        <f>#REF!/10*100</f>
        <v>#REF!</v>
      </c>
      <c r="Z13" s="48" t="e">
        <f>#REF!/10*100</f>
        <v>#REF!</v>
      </c>
      <c r="AA13" s="48" t="e">
        <f>#REF!/10*100</f>
        <v>#REF!</v>
      </c>
      <c r="AB13" s="50" t="e">
        <f t="shared" si="0"/>
        <v>#REF!</v>
      </c>
    </row>
    <row r="14" spans="1:29" ht="31.5" x14ac:dyDescent="0.5">
      <c r="A14" s="51">
        <v>10.3</v>
      </c>
      <c r="B14" s="9" t="e">
        <f>#REF!</f>
        <v>#REF!</v>
      </c>
      <c r="C14" s="59" t="s">
        <v>34</v>
      </c>
      <c r="D14" s="48" t="e">
        <f>#REF!/10*100</f>
        <v>#REF!</v>
      </c>
      <c r="E14" s="48" t="e">
        <f>#REF!/10*100</f>
        <v>#REF!</v>
      </c>
      <c r="F14" s="48" t="e">
        <f>#REF!/10*100</f>
        <v>#REF!</v>
      </c>
      <c r="G14" s="48" t="e">
        <f>#REF!/10*100</f>
        <v>#REF!</v>
      </c>
      <c r="H14" s="48" t="e">
        <f>#REF!/10*100</f>
        <v>#REF!</v>
      </c>
      <c r="I14" s="48" t="e">
        <f>#REF!/10*100</f>
        <v>#REF!</v>
      </c>
      <c r="J14" s="48" t="e">
        <f>#REF!/10*100</f>
        <v>#REF!</v>
      </c>
      <c r="K14" s="48" t="e">
        <f>#REF!/10*100</f>
        <v>#REF!</v>
      </c>
      <c r="L14" s="48" t="e">
        <f>#REF!/10*100</f>
        <v>#REF!</v>
      </c>
      <c r="M14" s="48" t="e">
        <f>#REF!/10*100</f>
        <v>#REF!</v>
      </c>
      <c r="N14" s="48" t="e">
        <f>#REF!/10*100</f>
        <v>#REF!</v>
      </c>
      <c r="O14" s="48" t="e">
        <f>#REF!/10*100</f>
        <v>#REF!</v>
      </c>
      <c r="P14" s="48" t="e">
        <f>#REF!/10*100</f>
        <v>#REF!</v>
      </c>
      <c r="Q14" s="48" t="e">
        <f>#REF!/10*100</f>
        <v>#REF!</v>
      </c>
      <c r="R14" s="48" t="e">
        <f>#REF!/10*100</f>
        <v>#REF!</v>
      </c>
      <c r="S14" s="48" t="e">
        <f>#REF!/10*100</f>
        <v>#REF!</v>
      </c>
      <c r="T14" s="48" t="e">
        <f>#REF!/10*100</f>
        <v>#REF!</v>
      </c>
      <c r="U14" s="48" t="e">
        <f>#REF!/10*100</f>
        <v>#REF!</v>
      </c>
      <c r="V14" s="48" t="e">
        <f>#REF!/10*100</f>
        <v>#REF!</v>
      </c>
      <c r="W14" s="48" t="e">
        <f>#REF!/10*100</f>
        <v>#REF!</v>
      </c>
      <c r="X14" s="48" t="e">
        <f>#REF!/10*100</f>
        <v>#REF!</v>
      </c>
      <c r="Y14" s="48" t="e">
        <f>#REF!/10*100</f>
        <v>#REF!</v>
      </c>
      <c r="Z14" s="48" t="e">
        <f>#REF!/10*100</f>
        <v>#REF!</v>
      </c>
      <c r="AA14" s="48" t="e">
        <f>#REF!/10*100</f>
        <v>#REF!</v>
      </c>
      <c r="AB14" s="50" t="e">
        <f t="shared" si="0"/>
        <v>#REF!</v>
      </c>
    </row>
    <row r="15" spans="1:29" ht="31.5" x14ac:dyDescent="0.5">
      <c r="A15" s="51">
        <v>11.3</v>
      </c>
      <c r="B15" s="9" t="e">
        <f>#REF!</f>
        <v>#REF!</v>
      </c>
      <c r="C15" s="59" t="s">
        <v>34</v>
      </c>
      <c r="D15" s="48" t="e">
        <f>#REF!/10*100</f>
        <v>#REF!</v>
      </c>
      <c r="E15" s="48" t="e">
        <f>#REF!/10*100</f>
        <v>#REF!</v>
      </c>
      <c r="F15" s="48" t="e">
        <f>#REF!/10*100</f>
        <v>#REF!</v>
      </c>
      <c r="G15" s="48" t="e">
        <f>#REF!/10*100</f>
        <v>#REF!</v>
      </c>
      <c r="H15" s="48" t="e">
        <f>#REF!/10*100</f>
        <v>#REF!</v>
      </c>
      <c r="I15" s="48" t="e">
        <f>#REF!/10*100</f>
        <v>#REF!</v>
      </c>
      <c r="J15" s="48" t="e">
        <f>#REF!/10*100</f>
        <v>#REF!</v>
      </c>
      <c r="K15" s="48" t="e">
        <f>#REF!/10*100</f>
        <v>#REF!</v>
      </c>
      <c r="L15" s="48" t="e">
        <f>#REF!/10*100</f>
        <v>#REF!</v>
      </c>
      <c r="M15" s="48" t="e">
        <f>#REF!/10*100</f>
        <v>#REF!</v>
      </c>
      <c r="N15" s="48" t="e">
        <f>#REF!/10*100</f>
        <v>#REF!</v>
      </c>
      <c r="O15" s="48" t="e">
        <f>#REF!/10*100</f>
        <v>#REF!</v>
      </c>
      <c r="P15" s="48" t="e">
        <f>#REF!/10*100</f>
        <v>#REF!</v>
      </c>
      <c r="Q15" s="48" t="e">
        <f>#REF!/10*100</f>
        <v>#REF!</v>
      </c>
      <c r="R15" s="48" t="e">
        <f>#REF!/10*100</f>
        <v>#REF!</v>
      </c>
      <c r="S15" s="48" t="e">
        <f>#REF!/10*100</f>
        <v>#REF!</v>
      </c>
      <c r="T15" s="48" t="e">
        <f>#REF!/10*100</f>
        <v>#REF!</v>
      </c>
      <c r="U15" s="48" t="e">
        <f>#REF!/10*100</f>
        <v>#REF!</v>
      </c>
      <c r="V15" s="48" t="e">
        <f>#REF!/10*100</f>
        <v>#REF!</v>
      </c>
      <c r="W15" s="48" t="e">
        <f>#REF!/10*100</f>
        <v>#REF!</v>
      </c>
      <c r="X15" s="48" t="e">
        <f>#REF!/10*100</f>
        <v>#REF!</v>
      </c>
      <c r="Y15" s="48" t="e">
        <f>#REF!/10*100</f>
        <v>#REF!</v>
      </c>
      <c r="Z15" s="48" t="e">
        <f>#REF!/10*100</f>
        <v>#REF!</v>
      </c>
      <c r="AA15" s="48" t="e">
        <f>#REF!/10*100</f>
        <v>#REF!</v>
      </c>
      <c r="AB15" s="50" t="e">
        <f t="shared" si="0"/>
        <v>#REF!</v>
      </c>
    </row>
    <row r="16" spans="1:29" ht="31.5" x14ac:dyDescent="0.5">
      <c r="A16" s="51">
        <v>12.3</v>
      </c>
      <c r="B16" s="9" t="e">
        <f>#REF!</f>
        <v>#REF!</v>
      </c>
      <c r="C16" s="59" t="s">
        <v>34</v>
      </c>
      <c r="D16" s="48" t="e">
        <f>#REF!/10*100</f>
        <v>#REF!</v>
      </c>
      <c r="E16" s="48" t="e">
        <f>#REF!/10*100</f>
        <v>#REF!</v>
      </c>
      <c r="F16" s="48" t="e">
        <f>#REF!/10*100</f>
        <v>#REF!</v>
      </c>
      <c r="G16" s="48" t="e">
        <f>#REF!/10*100</f>
        <v>#REF!</v>
      </c>
      <c r="H16" s="48" t="e">
        <f>#REF!/10*100</f>
        <v>#REF!</v>
      </c>
      <c r="I16" s="48" t="e">
        <f>#REF!/10*100</f>
        <v>#REF!</v>
      </c>
      <c r="J16" s="48" t="e">
        <f>#REF!/10*100</f>
        <v>#REF!</v>
      </c>
      <c r="K16" s="48" t="e">
        <f>#REF!/10*100</f>
        <v>#REF!</v>
      </c>
      <c r="L16" s="48" t="e">
        <f>#REF!/10*100</f>
        <v>#REF!</v>
      </c>
      <c r="M16" s="48" t="e">
        <f>#REF!/10*100</f>
        <v>#REF!</v>
      </c>
      <c r="N16" s="48" t="e">
        <f>#REF!/10*100</f>
        <v>#REF!</v>
      </c>
      <c r="O16" s="48" t="e">
        <f>#REF!/10*100</f>
        <v>#REF!</v>
      </c>
      <c r="P16" s="48" t="e">
        <f>#REF!/10*100</f>
        <v>#REF!</v>
      </c>
      <c r="Q16" s="48" t="e">
        <f>#REF!/10*100</f>
        <v>#REF!</v>
      </c>
      <c r="R16" s="48" t="e">
        <f>#REF!/10*100</f>
        <v>#REF!</v>
      </c>
      <c r="S16" s="48" t="e">
        <f>#REF!/10*100</f>
        <v>#REF!</v>
      </c>
      <c r="T16" s="48" t="e">
        <f>#REF!/10*100</f>
        <v>#REF!</v>
      </c>
      <c r="U16" s="48" t="e">
        <f>#REF!/10*100</f>
        <v>#REF!</v>
      </c>
      <c r="V16" s="48" t="e">
        <f>#REF!/10*100</f>
        <v>#REF!</v>
      </c>
      <c r="W16" s="48" t="e">
        <f>#REF!/10*100</f>
        <v>#REF!</v>
      </c>
      <c r="X16" s="48" t="e">
        <f>#REF!/10*100</f>
        <v>#REF!</v>
      </c>
      <c r="Y16" s="48" t="e">
        <f>#REF!/10*100</f>
        <v>#REF!</v>
      </c>
      <c r="Z16" s="48" t="e">
        <f>#REF!/10*100</f>
        <v>#REF!</v>
      </c>
      <c r="AA16" s="48" t="e">
        <f>#REF!/10*100</f>
        <v>#REF!</v>
      </c>
      <c r="AB16" s="50" t="e">
        <f t="shared" si="0"/>
        <v>#REF!</v>
      </c>
    </row>
    <row r="17" spans="1:28" ht="31.5" x14ac:dyDescent="0.5">
      <c r="A17" s="51">
        <v>13.3</v>
      </c>
      <c r="B17" s="9" t="e">
        <f>'Data Entry'!#REF!</f>
        <v>#REF!</v>
      </c>
      <c r="C17" s="59" t="s">
        <v>34</v>
      </c>
      <c r="D17" s="48" t="e">
        <f>#REF!/10*100</f>
        <v>#REF!</v>
      </c>
      <c r="E17" s="48" t="e">
        <f>#REF!/10*100</f>
        <v>#REF!</v>
      </c>
      <c r="F17" s="48" t="e">
        <f>#REF!/10*100</f>
        <v>#REF!</v>
      </c>
      <c r="G17" s="48" t="e">
        <f>#REF!/10*100</f>
        <v>#REF!</v>
      </c>
      <c r="H17" s="48" t="e">
        <f>#REF!/10*100</f>
        <v>#REF!</v>
      </c>
      <c r="I17" s="48" t="e">
        <f>#REF!/10*100</f>
        <v>#REF!</v>
      </c>
      <c r="J17" s="48" t="e">
        <f>#REF!/10*100</f>
        <v>#REF!</v>
      </c>
      <c r="K17" s="48" t="e">
        <f>#REF!/10*100</f>
        <v>#REF!</v>
      </c>
      <c r="L17" s="48" t="e">
        <f>#REF!/10*100</f>
        <v>#REF!</v>
      </c>
      <c r="M17" s="48" t="e">
        <f>#REF!/10*100</f>
        <v>#REF!</v>
      </c>
      <c r="N17" s="48" t="e">
        <f>#REF!/10*100</f>
        <v>#REF!</v>
      </c>
      <c r="O17" s="48" t="e">
        <f>#REF!/10*100</f>
        <v>#REF!</v>
      </c>
      <c r="P17" s="48" t="e">
        <f>#REF!/10*100</f>
        <v>#REF!</v>
      </c>
      <c r="Q17" s="48" t="e">
        <f>#REF!/10*100</f>
        <v>#REF!</v>
      </c>
      <c r="R17" s="48" t="e">
        <f>#REF!/10*100</f>
        <v>#REF!</v>
      </c>
      <c r="S17" s="48" t="e">
        <f>#REF!/10*100</f>
        <v>#REF!</v>
      </c>
      <c r="T17" s="48" t="e">
        <f>#REF!/10*100</f>
        <v>#REF!</v>
      </c>
      <c r="U17" s="48" t="e">
        <f>#REF!/10*100</f>
        <v>#REF!</v>
      </c>
      <c r="V17" s="48" t="e">
        <f>#REF!/10*100</f>
        <v>#REF!</v>
      </c>
      <c r="W17" s="48" t="e">
        <f>#REF!/10*100</f>
        <v>#REF!</v>
      </c>
      <c r="X17" s="48" t="e">
        <f>#REF!/10*100</f>
        <v>#REF!</v>
      </c>
      <c r="Y17" s="48" t="e">
        <f>#REF!/10*100</f>
        <v>#REF!</v>
      </c>
      <c r="Z17" s="48" t="e">
        <f>#REF!/10*100</f>
        <v>#REF!</v>
      </c>
      <c r="AA17" s="48" t="e">
        <f>#REF!/10*100</f>
        <v>#REF!</v>
      </c>
      <c r="AB17" s="50" t="e">
        <f t="shared" si="0"/>
        <v>#REF!</v>
      </c>
    </row>
    <row r="18" spans="1:28" ht="31.5" x14ac:dyDescent="0.5">
      <c r="A18" s="51">
        <v>14.3</v>
      </c>
      <c r="B18" s="9" t="e">
        <f>#REF!</f>
        <v>#REF!</v>
      </c>
      <c r="C18" s="59" t="s">
        <v>34</v>
      </c>
      <c r="D18" s="48" t="e">
        <f>#REF!/10*100</f>
        <v>#REF!</v>
      </c>
      <c r="E18" s="48" t="e">
        <f>#REF!/10*100</f>
        <v>#REF!</v>
      </c>
      <c r="F18" s="48" t="e">
        <f>#REF!/10*100</f>
        <v>#REF!</v>
      </c>
      <c r="G18" s="48" t="e">
        <f>#REF!/10*100</f>
        <v>#REF!</v>
      </c>
      <c r="H18" s="48" t="e">
        <f>#REF!/10*100</f>
        <v>#REF!</v>
      </c>
      <c r="I18" s="48" t="e">
        <f>#REF!/10*100</f>
        <v>#REF!</v>
      </c>
      <c r="J18" s="48" t="e">
        <f>#REF!/10*100</f>
        <v>#REF!</v>
      </c>
      <c r="K18" s="48" t="e">
        <f>#REF!/10*100</f>
        <v>#REF!</v>
      </c>
      <c r="L18" s="48" t="e">
        <f>#REF!/10*100</f>
        <v>#REF!</v>
      </c>
      <c r="M18" s="48" t="e">
        <f>#REF!/10*100</f>
        <v>#REF!</v>
      </c>
      <c r="N18" s="48" t="e">
        <f>#REF!/10*100</f>
        <v>#REF!</v>
      </c>
      <c r="O18" s="48" t="e">
        <f>#REF!/10*100</f>
        <v>#REF!</v>
      </c>
      <c r="P18" s="48" t="e">
        <f>#REF!/10*100</f>
        <v>#REF!</v>
      </c>
      <c r="Q18" s="48" t="e">
        <f>#REF!/10*100</f>
        <v>#REF!</v>
      </c>
      <c r="R18" s="48" t="e">
        <f>#REF!/10*100</f>
        <v>#REF!</v>
      </c>
      <c r="S18" s="48" t="e">
        <f>#REF!/10*100</f>
        <v>#REF!</v>
      </c>
      <c r="T18" s="48" t="e">
        <f>#REF!/10*100</f>
        <v>#REF!</v>
      </c>
      <c r="U18" s="48" t="e">
        <f>#REF!/10*100</f>
        <v>#REF!</v>
      </c>
      <c r="V18" s="48" t="e">
        <f>#REF!/10*100</f>
        <v>#REF!</v>
      </c>
      <c r="W18" s="48" t="e">
        <f>#REF!/10*100</f>
        <v>#REF!</v>
      </c>
      <c r="X18" s="48" t="e">
        <f>#REF!/10*100</f>
        <v>#REF!</v>
      </c>
      <c r="Y18" s="48" t="e">
        <f>#REF!/10*100</f>
        <v>#REF!</v>
      </c>
      <c r="Z18" s="48" t="e">
        <f>#REF!/10*100</f>
        <v>#REF!</v>
      </c>
      <c r="AA18" s="48" t="e">
        <f>#REF!/10*100</f>
        <v>#REF!</v>
      </c>
      <c r="AB18" s="50" t="e">
        <f t="shared" si="0"/>
        <v>#REF!</v>
      </c>
    </row>
    <row r="19" spans="1:28" ht="31.5" x14ac:dyDescent="0.5">
      <c r="A19" s="51">
        <v>15.3</v>
      </c>
      <c r="B19" s="9" t="e">
        <f>#REF!</f>
        <v>#REF!</v>
      </c>
      <c r="C19" s="59" t="s">
        <v>34</v>
      </c>
      <c r="D19" s="48" t="e">
        <f>#REF!/10*100</f>
        <v>#REF!</v>
      </c>
      <c r="E19" s="48" t="e">
        <f>#REF!/10*100</f>
        <v>#REF!</v>
      </c>
      <c r="F19" s="48" t="e">
        <f>#REF!/10*100</f>
        <v>#REF!</v>
      </c>
      <c r="G19" s="48" t="e">
        <f>#REF!/10*100</f>
        <v>#REF!</v>
      </c>
      <c r="H19" s="48" t="e">
        <f>#REF!/10*100</f>
        <v>#REF!</v>
      </c>
      <c r="I19" s="48" t="e">
        <f>#REF!/10*100</f>
        <v>#REF!</v>
      </c>
      <c r="J19" s="48" t="e">
        <f>#REF!/10*100</f>
        <v>#REF!</v>
      </c>
      <c r="K19" s="48" t="e">
        <f>#REF!/10*100</f>
        <v>#REF!</v>
      </c>
      <c r="L19" s="48" t="e">
        <f>#REF!/10*100</f>
        <v>#REF!</v>
      </c>
      <c r="M19" s="48" t="e">
        <f>#REF!/10*100</f>
        <v>#REF!</v>
      </c>
      <c r="N19" s="48" t="e">
        <f>#REF!/10*100</f>
        <v>#REF!</v>
      </c>
      <c r="O19" s="48" t="e">
        <f>#REF!/10*100</f>
        <v>#REF!</v>
      </c>
      <c r="P19" s="48" t="e">
        <f>#REF!/10*100</f>
        <v>#REF!</v>
      </c>
      <c r="Q19" s="48" t="e">
        <f>#REF!/10*100</f>
        <v>#REF!</v>
      </c>
      <c r="R19" s="48" t="e">
        <f>#REF!/10*100</f>
        <v>#REF!</v>
      </c>
      <c r="S19" s="48" t="e">
        <f>#REF!/10*100</f>
        <v>#REF!</v>
      </c>
      <c r="T19" s="48" t="e">
        <f>#REF!/10*100</f>
        <v>#REF!</v>
      </c>
      <c r="U19" s="48" t="e">
        <f>#REF!/10*100</f>
        <v>#REF!</v>
      </c>
      <c r="V19" s="48" t="e">
        <f>#REF!/10*100</f>
        <v>#REF!</v>
      </c>
      <c r="W19" s="48" t="e">
        <f>#REF!/10*100</f>
        <v>#REF!</v>
      </c>
      <c r="X19" s="48" t="e">
        <f>#REF!/10*100</f>
        <v>#REF!</v>
      </c>
      <c r="Y19" s="48" t="e">
        <f>#REF!/10*100</f>
        <v>#REF!</v>
      </c>
      <c r="Z19" s="48" t="e">
        <f>#REF!/10*100</f>
        <v>#REF!</v>
      </c>
      <c r="AA19" s="48" t="e">
        <f>#REF!/10*100</f>
        <v>#REF!</v>
      </c>
      <c r="AB19" s="50" t="e">
        <f t="shared" si="0"/>
        <v>#REF!</v>
      </c>
    </row>
    <row r="20" spans="1:28" ht="31.5" x14ac:dyDescent="0.5">
      <c r="A20" s="51">
        <v>16.3</v>
      </c>
      <c r="B20" s="9" t="e">
        <f>#REF!</f>
        <v>#REF!</v>
      </c>
      <c r="C20" s="59" t="s">
        <v>34</v>
      </c>
      <c r="D20" s="48" t="e">
        <f>#REF!/10*100</f>
        <v>#REF!</v>
      </c>
      <c r="E20" s="48" t="e">
        <f>#REF!/10*100</f>
        <v>#REF!</v>
      </c>
      <c r="F20" s="48" t="e">
        <f>#REF!/10*100</f>
        <v>#REF!</v>
      </c>
      <c r="G20" s="48" t="e">
        <f>#REF!/10*100</f>
        <v>#REF!</v>
      </c>
      <c r="H20" s="48" t="e">
        <f>#REF!/10*100</f>
        <v>#REF!</v>
      </c>
      <c r="I20" s="48" t="e">
        <f>#REF!/10*100</f>
        <v>#REF!</v>
      </c>
      <c r="J20" s="48" t="e">
        <f>#REF!/10*100</f>
        <v>#REF!</v>
      </c>
      <c r="K20" s="48" t="e">
        <f>#REF!/10*100</f>
        <v>#REF!</v>
      </c>
      <c r="L20" s="48" t="e">
        <f>#REF!/10*100</f>
        <v>#REF!</v>
      </c>
      <c r="M20" s="48" t="e">
        <f>#REF!/10*100</f>
        <v>#REF!</v>
      </c>
      <c r="N20" s="48" t="e">
        <f>#REF!/10*100</f>
        <v>#REF!</v>
      </c>
      <c r="O20" s="48" t="e">
        <f>#REF!/10*100</f>
        <v>#REF!</v>
      </c>
      <c r="P20" s="48" t="e">
        <f>#REF!/10*100</f>
        <v>#REF!</v>
      </c>
      <c r="Q20" s="48" t="e">
        <f>#REF!/10*100</f>
        <v>#REF!</v>
      </c>
      <c r="R20" s="48" t="e">
        <f>#REF!/10*100</f>
        <v>#REF!</v>
      </c>
      <c r="S20" s="48" t="e">
        <f>#REF!/10*100</f>
        <v>#REF!</v>
      </c>
      <c r="T20" s="48" t="e">
        <f>#REF!/10*100</f>
        <v>#REF!</v>
      </c>
      <c r="U20" s="48" t="e">
        <f>#REF!/10*100</f>
        <v>#REF!</v>
      </c>
      <c r="V20" s="48" t="e">
        <f>#REF!/10*100</f>
        <v>#REF!</v>
      </c>
      <c r="W20" s="48" t="e">
        <f>#REF!/10*100</f>
        <v>#REF!</v>
      </c>
      <c r="X20" s="48" t="e">
        <f>#REF!/10*100</f>
        <v>#REF!</v>
      </c>
      <c r="Y20" s="48" t="e">
        <f>#REF!/10*100</f>
        <v>#REF!</v>
      </c>
      <c r="Z20" s="48" t="e">
        <f>#REF!/10*100</f>
        <v>#REF!</v>
      </c>
      <c r="AA20" s="48" t="e">
        <f>#REF!/10*100</f>
        <v>#REF!</v>
      </c>
      <c r="AB20" s="50" t="e">
        <f t="shared" si="0"/>
        <v>#REF!</v>
      </c>
    </row>
    <row r="21" spans="1:28" ht="31.5" x14ac:dyDescent="0.5">
      <c r="A21" s="51">
        <v>17.3</v>
      </c>
      <c r="B21" s="9" t="e">
        <f>#REF!</f>
        <v>#REF!</v>
      </c>
      <c r="C21" s="59" t="s">
        <v>34</v>
      </c>
      <c r="D21" s="48" t="e">
        <f>#REF!/10*100</f>
        <v>#REF!</v>
      </c>
      <c r="E21" s="48" t="e">
        <f>#REF!/10*100</f>
        <v>#REF!</v>
      </c>
      <c r="F21" s="48" t="e">
        <f>#REF!/10*100</f>
        <v>#REF!</v>
      </c>
      <c r="G21" s="48" t="e">
        <f>#REF!/10*100</f>
        <v>#REF!</v>
      </c>
      <c r="H21" s="48" t="e">
        <f>#REF!/10*100</f>
        <v>#REF!</v>
      </c>
      <c r="I21" s="48" t="e">
        <f>#REF!/10*100</f>
        <v>#REF!</v>
      </c>
      <c r="J21" s="48" t="e">
        <f>#REF!/10*100</f>
        <v>#REF!</v>
      </c>
      <c r="K21" s="48" t="e">
        <f>#REF!/10*100</f>
        <v>#REF!</v>
      </c>
      <c r="L21" s="48" t="e">
        <f>#REF!/10*100</f>
        <v>#REF!</v>
      </c>
      <c r="M21" s="48" t="e">
        <f>#REF!/10*100</f>
        <v>#REF!</v>
      </c>
      <c r="N21" s="48" t="e">
        <f>#REF!/10*100</f>
        <v>#REF!</v>
      </c>
      <c r="O21" s="48" t="e">
        <f>#REF!/10*100</f>
        <v>#REF!</v>
      </c>
      <c r="P21" s="48" t="e">
        <f>#REF!/10*100</f>
        <v>#REF!</v>
      </c>
      <c r="Q21" s="48" t="e">
        <f>#REF!/10*100</f>
        <v>#REF!</v>
      </c>
      <c r="R21" s="48" t="e">
        <f>#REF!/10*100</f>
        <v>#REF!</v>
      </c>
      <c r="S21" s="48" t="e">
        <f>#REF!/10*100</f>
        <v>#REF!</v>
      </c>
      <c r="T21" s="48" t="e">
        <f>#REF!/10*100</f>
        <v>#REF!</v>
      </c>
      <c r="U21" s="48" t="e">
        <f>#REF!/10*100</f>
        <v>#REF!</v>
      </c>
      <c r="V21" s="48" t="e">
        <f>#REF!/10*100</f>
        <v>#REF!</v>
      </c>
      <c r="W21" s="48" t="e">
        <f>#REF!/10*100</f>
        <v>#REF!</v>
      </c>
      <c r="X21" s="48" t="e">
        <f>#REF!/10*100</f>
        <v>#REF!</v>
      </c>
      <c r="Y21" s="48" t="e">
        <f>#REF!/10*100</f>
        <v>#REF!</v>
      </c>
      <c r="Z21" s="48" t="e">
        <f>#REF!/10*100</f>
        <v>#REF!</v>
      </c>
      <c r="AA21" s="48" t="e">
        <f>#REF!/10*100</f>
        <v>#REF!</v>
      </c>
      <c r="AB21" s="50" t="e">
        <f t="shared" si="0"/>
        <v>#REF!</v>
      </c>
    </row>
    <row r="22" spans="1:28" ht="31.5" x14ac:dyDescent="0.5">
      <c r="A22" s="51">
        <v>18.3</v>
      </c>
      <c r="B22" s="9" t="e">
        <f>#REF!</f>
        <v>#REF!</v>
      </c>
      <c r="C22" s="59" t="s">
        <v>34</v>
      </c>
      <c r="D22" s="48" t="e">
        <f>#REF!/10*100</f>
        <v>#REF!</v>
      </c>
      <c r="E22" s="48" t="e">
        <f>#REF!/10*100</f>
        <v>#REF!</v>
      </c>
      <c r="F22" s="48" t="e">
        <f>#REF!/10*100</f>
        <v>#REF!</v>
      </c>
      <c r="G22" s="48" t="e">
        <f>#REF!/10*100</f>
        <v>#REF!</v>
      </c>
      <c r="H22" s="48" t="e">
        <f>#REF!/10*100</f>
        <v>#REF!</v>
      </c>
      <c r="I22" s="48" t="e">
        <f>#REF!/10*100</f>
        <v>#REF!</v>
      </c>
      <c r="J22" s="48" t="e">
        <f>#REF!/10*100</f>
        <v>#REF!</v>
      </c>
      <c r="K22" s="48" t="e">
        <f>#REF!/10*100</f>
        <v>#REF!</v>
      </c>
      <c r="L22" s="48" t="e">
        <f>#REF!/10*100</f>
        <v>#REF!</v>
      </c>
      <c r="M22" s="48" t="e">
        <f>#REF!/10*100</f>
        <v>#REF!</v>
      </c>
      <c r="N22" s="48" t="e">
        <f>#REF!/10*100</f>
        <v>#REF!</v>
      </c>
      <c r="O22" s="48" t="e">
        <f>#REF!/10*100</f>
        <v>#REF!</v>
      </c>
      <c r="P22" s="48" t="e">
        <f>#REF!/10*100</f>
        <v>#REF!</v>
      </c>
      <c r="Q22" s="48" t="e">
        <f>#REF!/10*100</f>
        <v>#REF!</v>
      </c>
      <c r="R22" s="48" t="e">
        <f>#REF!/10*100</f>
        <v>#REF!</v>
      </c>
      <c r="S22" s="48" t="e">
        <f>#REF!/10*100</f>
        <v>#REF!</v>
      </c>
      <c r="T22" s="48" t="e">
        <f>#REF!/10*100</f>
        <v>#REF!</v>
      </c>
      <c r="U22" s="48" t="e">
        <f>#REF!/10*100</f>
        <v>#REF!</v>
      </c>
      <c r="V22" s="48" t="e">
        <f>#REF!/10*100</f>
        <v>#REF!</v>
      </c>
      <c r="W22" s="48" t="e">
        <f>#REF!/10*100</f>
        <v>#REF!</v>
      </c>
      <c r="X22" s="48" t="e">
        <f>#REF!/10*100</f>
        <v>#REF!</v>
      </c>
      <c r="Y22" s="48" t="e">
        <f>#REF!/10*100</f>
        <v>#REF!</v>
      </c>
      <c r="Z22" s="48" t="e">
        <f>#REF!/10*100</f>
        <v>#REF!</v>
      </c>
      <c r="AA22" s="48" t="e">
        <f>#REF!/10*100</f>
        <v>#REF!</v>
      </c>
      <c r="AB22" s="50" t="e">
        <f t="shared" si="0"/>
        <v>#REF!</v>
      </c>
    </row>
    <row r="23" spans="1:28" ht="31.5" x14ac:dyDescent="0.5">
      <c r="A23" s="51">
        <v>19.3</v>
      </c>
      <c r="B23" s="9" t="e">
        <f>#REF!</f>
        <v>#REF!</v>
      </c>
      <c r="C23" s="59" t="s">
        <v>34</v>
      </c>
      <c r="D23" s="48" t="e">
        <f>#REF!/10*100</f>
        <v>#REF!</v>
      </c>
      <c r="E23" s="48" t="e">
        <f>#REF!/10*100</f>
        <v>#REF!</v>
      </c>
      <c r="F23" s="48" t="e">
        <f>#REF!/10*100</f>
        <v>#REF!</v>
      </c>
      <c r="G23" s="48" t="e">
        <f>#REF!/10*100</f>
        <v>#REF!</v>
      </c>
      <c r="H23" s="48" t="e">
        <f>#REF!/10*100</f>
        <v>#REF!</v>
      </c>
      <c r="I23" s="48" t="e">
        <f>#REF!/10*100</f>
        <v>#REF!</v>
      </c>
      <c r="J23" s="48" t="e">
        <f>#REF!/10*100</f>
        <v>#REF!</v>
      </c>
      <c r="K23" s="48" t="e">
        <f>#REF!/10*100</f>
        <v>#REF!</v>
      </c>
      <c r="L23" s="48" t="e">
        <f>#REF!/10*100</f>
        <v>#REF!</v>
      </c>
      <c r="M23" s="48" t="e">
        <f>#REF!/10*100</f>
        <v>#REF!</v>
      </c>
      <c r="N23" s="48" t="e">
        <f>#REF!/10*100</f>
        <v>#REF!</v>
      </c>
      <c r="O23" s="48" t="e">
        <f>#REF!/10*100</f>
        <v>#REF!</v>
      </c>
      <c r="P23" s="48" t="e">
        <f>#REF!/10*100</f>
        <v>#REF!</v>
      </c>
      <c r="Q23" s="48" t="e">
        <f>#REF!/10*100</f>
        <v>#REF!</v>
      </c>
      <c r="R23" s="48" t="e">
        <f>#REF!/10*100</f>
        <v>#REF!</v>
      </c>
      <c r="S23" s="48" t="e">
        <f>#REF!/10*100</f>
        <v>#REF!</v>
      </c>
      <c r="T23" s="48" t="e">
        <f>#REF!/10*100</f>
        <v>#REF!</v>
      </c>
      <c r="U23" s="48" t="e">
        <f>#REF!/10*100</f>
        <v>#REF!</v>
      </c>
      <c r="V23" s="48" t="e">
        <f>#REF!/10*100</f>
        <v>#REF!</v>
      </c>
      <c r="W23" s="48" t="e">
        <f>#REF!/10*100</f>
        <v>#REF!</v>
      </c>
      <c r="X23" s="48" t="e">
        <f>#REF!/10*100</f>
        <v>#REF!</v>
      </c>
      <c r="Y23" s="48" t="e">
        <f>#REF!/10*100</f>
        <v>#REF!</v>
      </c>
      <c r="Z23" s="48" t="e">
        <f>#REF!/10*100</f>
        <v>#REF!</v>
      </c>
      <c r="AA23" s="48" t="e">
        <f>#REF!/10*100</f>
        <v>#REF!</v>
      </c>
      <c r="AB23" s="50" t="e">
        <f t="shared" si="0"/>
        <v>#REF!</v>
      </c>
    </row>
    <row r="24" spans="1:28" ht="31.5" x14ac:dyDescent="0.5">
      <c r="A24" s="51">
        <v>20.3</v>
      </c>
      <c r="B24" s="9" t="e">
        <f>#REF!</f>
        <v>#REF!</v>
      </c>
      <c r="C24" s="59" t="s">
        <v>34</v>
      </c>
      <c r="D24" s="48" t="e">
        <f>#REF!/10*100</f>
        <v>#REF!</v>
      </c>
      <c r="E24" s="48" t="e">
        <f>#REF!/10*100</f>
        <v>#REF!</v>
      </c>
      <c r="F24" s="48" t="e">
        <f>#REF!/10*100</f>
        <v>#REF!</v>
      </c>
      <c r="G24" s="48" t="e">
        <f>#REF!/10*100</f>
        <v>#REF!</v>
      </c>
      <c r="H24" s="48" t="e">
        <f>#REF!/10*100</f>
        <v>#REF!</v>
      </c>
      <c r="I24" s="48" t="e">
        <f>#REF!/10*100</f>
        <v>#REF!</v>
      </c>
      <c r="J24" s="48" t="e">
        <f>#REF!/10*100</f>
        <v>#REF!</v>
      </c>
      <c r="K24" s="48" t="e">
        <f>#REF!/10*100</f>
        <v>#REF!</v>
      </c>
      <c r="L24" s="48" t="e">
        <f>#REF!/10*100</f>
        <v>#REF!</v>
      </c>
      <c r="M24" s="48" t="e">
        <f>#REF!/10*100</f>
        <v>#REF!</v>
      </c>
      <c r="N24" s="48" t="e">
        <f>#REF!/10*100</f>
        <v>#REF!</v>
      </c>
      <c r="O24" s="48" t="e">
        <f>#REF!/10*100</f>
        <v>#REF!</v>
      </c>
      <c r="P24" s="48" t="e">
        <f>#REF!/10*100</f>
        <v>#REF!</v>
      </c>
      <c r="Q24" s="48" t="e">
        <f>#REF!/10*100</f>
        <v>#REF!</v>
      </c>
      <c r="R24" s="48" t="e">
        <f>#REF!/10*100</f>
        <v>#REF!</v>
      </c>
      <c r="S24" s="48" t="e">
        <f>#REF!/10*100</f>
        <v>#REF!</v>
      </c>
      <c r="T24" s="48" t="e">
        <f>#REF!/10*100</f>
        <v>#REF!</v>
      </c>
      <c r="U24" s="48" t="e">
        <f>#REF!/10*100</f>
        <v>#REF!</v>
      </c>
      <c r="V24" s="48" t="e">
        <f>#REF!/10*100</f>
        <v>#REF!</v>
      </c>
      <c r="W24" s="48" t="e">
        <f>#REF!/10*100</f>
        <v>#REF!</v>
      </c>
      <c r="X24" s="48" t="e">
        <f>#REF!/10*100</f>
        <v>#REF!</v>
      </c>
      <c r="Y24" s="48" t="e">
        <f>#REF!/10*100</f>
        <v>#REF!</v>
      </c>
      <c r="Z24" s="48" t="e">
        <f>#REF!/10*100</f>
        <v>#REF!</v>
      </c>
      <c r="AA24" s="48" t="e">
        <f>#REF!/10*100</f>
        <v>#REF!</v>
      </c>
      <c r="AB24" s="50" t="e">
        <f t="shared" si="0"/>
        <v>#REF!</v>
      </c>
    </row>
    <row r="25" spans="1:28" ht="31.5" x14ac:dyDescent="0.5">
      <c r="A25" s="51">
        <v>21.3</v>
      </c>
      <c r="B25" s="9" t="e">
        <f>#REF!</f>
        <v>#REF!</v>
      </c>
      <c r="C25" s="59" t="s">
        <v>34</v>
      </c>
      <c r="D25" s="48" t="e">
        <f>#REF!/10*100</f>
        <v>#REF!</v>
      </c>
      <c r="E25" s="48" t="e">
        <f>#REF!/10*100</f>
        <v>#REF!</v>
      </c>
      <c r="F25" s="48" t="e">
        <f>#REF!/10*100</f>
        <v>#REF!</v>
      </c>
      <c r="G25" s="48" t="e">
        <f>#REF!/10*100</f>
        <v>#REF!</v>
      </c>
      <c r="H25" s="48" t="e">
        <f>#REF!/10*100</f>
        <v>#REF!</v>
      </c>
      <c r="I25" s="48" t="e">
        <f>#REF!/10*100</f>
        <v>#REF!</v>
      </c>
      <c r="J25" s="48" t="e">
        <f>#REF!/10*100</f>
        <v>#REF!</v>
      </c>
      <c r="K25" s="48" t="e">
        <f>#REF!/10*100</f>
        <v>#REF!</v>
      </c>
      <c r="L25" s="48" t="e">
        <f>#REF!/10*100</f>
        <v>#REF!</v>
      </c>
      <c r="M25" s="48" t="e">
        <f>#REF!/10*100</f>
        <v>#REF!</v>
      </c>
      <c r="N25" s="48" t="e">
        <f>#REF!/10*100</f>
        <v>#REF!</v>
      </c>
      <c r="O25" s="48" t="e">
        <f>#REF!/10*100</f>
        <v>#REF!</v>
      </c>
      <c r="P25" s="48" t="e">
        <f>#REF!/10*100</f>
        <v>#REF!</v>
      </c>
      <c r="Q25" s="48" t="e">
        <f>#REF!/10*100</f>
        <v>#REF!</v>
      </c>
      <c r="R25" s="48" t="e">
        <f>#REF!/10*100</f>
        <v>#REF!</v>
      </c>
      <c r="S25" s="48" t="e">
        <f>#REF!/10*100</f>
        <v>#REF!</v>
      </c>
      <c r="T25" s="48" t="e">
        <f>#REF!/10*100</f>
        <v>#REF!</v>
      </c>
      <c r="U25" s="48" t="e">
        <f>#REF!/10*100</f>
        <v>#REF!</v>
      </c>
      <c r="V25" s="48" t="e">
        <f>#REF!/10*100</f>
        <v>#REF!</v>
      </c>
      <c r="W25" s="48" t="e">
        <f>#REF!/10*100</f>
        <v>#REF!</v>
      </c>
      <c r="X25" s="48" t="e">
        <f>#REF!/10*100</f>
        <v>#REF!</v>
      </c>
      <c r="Y25" s="48" t="e">
        <f>#REF!/10*100</f>
        <v>#REF!</v>
      </c>
      <c r="Z25" s="48" t="e">
        <f>#REF!/10*100</f>
        <v>#REF!</v>
      </c>
      <c r="AA25" s="48" t="e">
        <f>#REF!/10*100</f>
        <v>#REF!</v>
      </c>
      <c r="AB25" s="50" t="e">
        <f t="shared" si="0"/>
        <v>#REF!</v>
      </c>
    </row>
    <row r="26" spans="1:28" ht="31.5" x14ac:dyDescent="0.5">
      <c r="A26" s="51">
        <v>22.3</v>
      </c>
      <c r="B26" s="9" t="e">
        <f>#REF!</f>
        <v>#REF!</v>
      </c>
      <c r="C26" s="59" t="s">
        <v>34</v>
      </c>
      <c r="D26" s="48" t="e">
        <f>#REF!/10*100</f>
        <v>#REF!</v>
      </c>
      <c r="E26" s="48" t="e">
        <f>#REF!/10*100</f>
        <v>#REF!</v>
      </c>
      <c r="F26" s="48" t="e">
        <f>#REF!/10*100</f>
        <v>#REF!</v>
      </c>
      <c r="G26" s="48" t="e">
        <f>#REF!/10*100</f>
        <v>#REF!</v>
      </c>
      <c r="H26" s="48" t="e">
        <f>#REF!/10*100</f>
        <v>#REF!</v>
      </c>
      <c r="I26" s="48" t="e">
        <f>#REF!/10*100</f>
        <v>#REF!</v>
      </c>
      <c r="J26" s="48" t="e">
        <f>#REF!/10*100</f>
        <v>#REF!</v>
      </c>
      <c r="K26" s="48" t="e">
        <f>#REF!/10*100</f>
        <v>#REF!</v>
      </c>
      <c r="L26" s="48" t="e">
        <f>#REF!/10*100</f>
        <v>#REF!</v>
      </c>
      <c r="M26" s="48" t="e">
        <f>#REF!/10*100</f>
        <v>#REF!</v>
      </c>
      <c r="N26" s="48" t="e">
        <f>#REF!/10*100</f>
        <v>#REF!</v>
      </c>
      <c r="O26" s="48" t="e">
        <f>#REF!/10*100</f>
        <v>#REF!</v>
      </c>
      <c r="P26" s="48" t="e">
        <f>#REF!/10*100</f>
        <v>#REF!</v>
      </c>
      <c r="Q26" s="48" t="e">
        <f>#REF!/10*100</f>
        <v>#REF!</v>
      </c>
      <c r="R26" s="48" t="e">
        <f>#REF!/10*100</f>
        <v>#REF!</v>
      </c>
      <c r="S26" s="48" t="e">
        <f>#REF!/10*100</f>
        <v>#REF!</v>
      </c>
      <c r="T26" s="48" t="e">
        <f>#REF!/10*100</f>
        <v>#REF!</v>
      </c>
      <c r="U26" s="48" t="e">
        <f>#REF!/10*100</f>
        <v>#REF!</v>
      </c>
      <c r="V26" s="48" t="e">
        <f>#REF!/10*100</f>
        <v>#REF!</v>
      </c>
      <c r="W26" s="48" t="e">
        <f>#REF!/10*100</f>
        <v>#REF!</v>
      </c>
      <c r="X26" s="48" t="e">
        <f>#REF!/10*100</f>
        <v>#REF!</v>
      </c>
      <c r="Y26" s="48" t="e">
        <f>#REF!/10*100</f>
        <v>#REF!</v>
      </c>
      <c r="Z26" s="48" t="e">
        <f>#REF!/10*100</f>
        <v>#REF!</v>
      </c>
      <c r="AA26" s="48" t="e">
        <f>#REF!/10*100</f>
        <v>#REF!</v>
      </c>
      <c r="AB26" s="50" t="e">
        <f t="shared" si="0"/>
        <v>#REF!</v>
      </c>
    </row>
    <row r="27" spans="1:28" ht="31.5" x14ac:dyDescent="0.5">
      <c r="A27" s="51">
        <v>23.3</v>
      </c>
      <c r="B27" s="9" t="e">
        <f>#REF!</f>
        <v>#REF!</v>
      </c>
      <c r="C27" s="59" t="s">
        <v>34</v>
      </c>
      <c r="D27" s="48" t="e">
        <f>#REF!/10*100</f>
        <v>#REF!</v>
      </c>
      <c r="E27" s="48" t="e">
        <f>#REF!/10*100</f>
        <v>#REF!</v>
      </c>
      <c r="F27" s="48" t="e">
        <f>#REF!/10*100</f>
        <v>#REF!</v>
      </c>
      <c r="G27" s="48" t="e">
        <f>#REF!/10*100</f>
        <v>#REF!</v>
      </c>
      <c r="H27" s="48" t="e">
        <f>#REF!/10*100</f>
        <v>#REF!</v>
      </c>
      <c r="I27" s="48" t="e">
        <f>#REF!/10*100</f>
        <v>#REF!</v>
      </c>
      <c r="J27" s="48" t="e">
        <f>#REF!/10*100</f>
        <v>#REF!</v>
      </c>
      <c r="K27" s="48" t="e">
        <f>#REF!/10*100</f>
        <v>#REF!</v>
      </c>
      <c r="L27" s="48" t="e">
        <f>#REF!/10*100</f>
        <v>#REF!</v>
      </c>
      <c r="M27" s="48" t="e">
        <f>#REF!/10*100</f>
        <v>#REF!</v>
      </c>
      <c r="N27" s="48" t="e">
        <f>#REF!/10*100</f>
        <v>#REF!</v>
      </c>
      <c r="O27" s="48" t="e">
        <f>#REF!/10*100</f>
        <v>#REF!</v>
      </c>
      <c r="P27" s="48" t="e">
        <f>#REF!/10*100</f>
        <v>#REF!</v>
      </c>
      <c r="Q27" s="48" t="e">
        <f>#REF!/10*100</f>
        <v>#REF!</v>
      </c>
      <c r="R27" s="48" t="e">
        <f>#REF!/10*100</f>
        <v>#REF!</v>
      </c>
      <c r="S27" s="48" t="e">
        <f>#REF!/10*100</f>
        <v>#REF!</v>
      </c>
      <c r="T27" s="48" t="e">
        <f>#REF!/10*100</f>
        <v>#REF!</v>
      </c>
      <c r="U27" s="48" t="e">
        <f>#REF!/10*100</f>
        <v>#REF!</v>
      </c>
      <c r="V27" s="48" t="e">
        <f>#REF!/10*100</f>
        <v>#REF!</v>
      </c>
      <c r="W27" s="48" t="e">
        <f>#REF!/10*100</f>
        <v>#REF!</v>
      </c>
      <c r="X27" s="48" t="e">
        <f>#REF!/10*100</f>
        <v>#REF!</v>
      </c>
      <c r="Y27" s="48" t="e">
        <f>#REF!/10*100</f>
        <v>#REF!</v>
      </c>
      <c r="Z27" s="48" t="e">
        <f>#REF!/10*100</f>
        <v>#REF!</v>
      </c>
      <c r="AA27" s="48" t="e">
        <f>#REF!/10*100</f>
        <v>#REF!</v>
      </c>
      <c r="AB27" s="50" t="e">
        <f t="shared" si="0"/>
        <v>#REF!</v>
      </c>
    </row>
    <row r="28" spans="1:28" ht="31.5" x14ac:dyDescent="0.5">
      <c r="A28" s="51">
        <v>24.3</v>
      </c>
      <c r="B28" s="9" t="e">
        <f>#REF!</f>
        <v>#REF!</v>
      </c>
      <c r="C28" s="59" t="s">
        <v>34</v>
      </c>
      <c r="D28" s="48" t="e">
        <f>#REF!/10*100</f>
        <v>#REF!</v>
      </c>
      <c r="E28" s="48" t="e">
        <f>#REF!/10*100</f>
        <v>#REF!</v>
      </c>
      <c r="F28" s="48" t="e">
        <f>#REF!/10*100</f>
        <v>#REF!</v>
      </c>
      <c r="G28" s="48" t="e">
        <f>#REF!/10*100</f>
        <v>#REF!</v>
      </c>
      <c r="H28" s="48" t="e">
        <f>#REF!/10*100</f>
        <v>#REF!</v>
      </c>
      <c r="I28" s="48" t="e">
        <f>#REF!/10*100</f>
        <v>#REF!</v>
      </c>
      <c r="J28" s="48" t="e">
        <f>#REF!/10*100</f>
        <v>#REF!</v>
      </c>
      <c r="K28" s="48" t="e">
        <f>#REF!/10*100</f>
        <v>#REF!</v>
      </c>
      <c r="L28" s="48" t="e">
        <f>#REF!/10*100</f>
        <v>#REF!</v>
      </c>
      <c r="M28" s="48" t="e">
        <f>#REF!/10*100</f>
        <v>#REF!</v>
      </c>
      <c r="N28" s="48" t="e">
        <f>#REF!/10*100</f>
        <v>#REF!</v>
      </c>
      <c r="O28" s="48" t="e">
        <f>#REF!/10*100</f>
        <v>#REF!</v>
      </c>
      <c r="P28" s="48" t="e">
        <f>#REF!/10*100</f>
        <v>#REF!</v>
      </c>
      <c r="Q28" s="48" t="e">
        <f>#REF!/10*100</f>
        <v>#REF!</v>
      </c>
      <c r="R28" s="48" t="e">
        <f>#REF!/10*100</f>
        <v>#REF!</v>
      </c>
      <c r="S28" s="48" t="e">
        <f>#REF!/10*100</f>
        <v>#REF!</v>
      </c>
      <c r="T28" s="48" t="e">
        <f>#REF!/10*100</f>
        <v>#REF!</v>
      </c>
      <c r="U28" s="48" t="e">
        <f>#REF!/10*100</f>
        <v>#REF!</v>
      </c>
      <c r="V28" s="48" t="e">
        <f>#REF!/10*100</f>
        <v>#REF!</v>
      </c>
      <c r="W28" s="48" t="e">
        <f>#REF!/10*100</f>
        <v>#REF!</v>
      </c>
      <c r="X28" s="48" t="e">
        <f>#REF!/10*100</f>
        <v>#REF!</v>
      </c>
      <c r="Y28" s="48" t="e">
        <f>#REF!/10*100</f>
        <v>#REF!</v>
      </c>
      <c r="Z28" s="48" t="e">
        <f>#REF!/10*100</f>
        <v>#REF!</v>
      </c>
      <c r="AA28" s="48" t="e">
        <f>#REF!/10*100</f>
        <v>#REF!</v>
      </c>
      <c r="AB28" s="50" t="e">
        <f t="shared" si="0"/>
        <v>#REF!</v>
      </c>
    </row>
    <row r="29" spans="1:28" ht="31.5" x14ac:dyDescent="0.5">
      <c r="A29" s="51">
        <v>25.3</v>
      </c>
      <c r="B29" s="9" t="e">
        <f>#REF!</f>
        <v>#REF!</v>
      </c>
      <c r="C29" s="59" t="s">
        <v>34</v>
      </c>
      <c r="D29" s="48" t="e">
        <f>#REF!/10*100</f>
        <v>#REF!</v>
      </c>
      <c r="E29" s="48" t="e">
        <f>#REF!/10*100</f>
        <v>#REF!</v>
      </c>
      <c r="F29" s="48" t="e">
        <f>#REF!/10*100</f>
        <v>#REF!</v>
      </c>
      <c r="G29" s="48" t="e">
        <f>#REF!/10*100</f>
        <v>#REF!</v>
      </c>
      <c r="H29" s="48" t="e">
        <f>#REF!/10*100</f>
        <v>#REF!</v>
      </c>
      <c r="I29" s="48" t="e">
        <f>#REF!/10*100</f>
        <v>#REF!</v>
      </c>
      <c r="J29" s="48" t="e">
        <f>#REF!/10*100</f>
        <v>#REF!</v>
      </c>
      <c r="K29" s="48" t="e">
        <f>#REF!/10*100</f>
        <v>#REF!</v>
      </c>
      <c r="L29" s="48" t="e">
        <f>#REF!/10*100</f>
        <v>#REF!</v>
      </c>
      <c r="M29" s="48" t="e">
        <f>#REF!/10*100</f>
        <v>#REF!</v>
      </c>
      <c r="N29" s="48" t="e">
        <f>#REF!/10*100</f>
        <v>#REF!</v>
      </c>
      <c r="O29" s="48" t="e">
        <f>#REF!/10*100</f>
        <v>#REF!</v>
      </c>
      <c r="P29" s="48" t="e">
        <f>#REF!/10*100</f>
        <v>#REF!</v>
      </c>
      <c r="Q29" s="48" t="e">
        <f>#REF!/10*100</f>
        <v>#REF!</v>
      </c>
      <c r="R29" s="48" t="e">
        <f>#REF!/10*100</f>
        <v>#REF!</v>
      </c>
      <c r="S29" s="48" t="e">
        <f>#REF!/10*100</f>
        <v>#REF!</v>
      </c>
      <c r="T29" s="48" t="e">
        <f>#REF!/10*100</f>
        <v>#REF!</v>
      </c>
      <c r="U29" s="48" t="e">
        <f>#REF!/10*100</f>
        <v>#REF!</v>
      </c>
      <c r="V29" s="48" t="e">
        <f>#REF!/10*100</f>
        <v>#REF!</v>
      </c>
      <c r="W29" s="48" t="e">
        <f>#REF!/10*100</f>
        <v>#REF!</v>
      </c>
      <c r="X29" s="48" t="e">
        <f>#REF!/10*100</f>
        <v>#REF!</v>
      </c>
      <c r="Y29" s="48" t="e">
        <f>#REF!/10*100</f>
        <v>#REF!</v>
      </c>
      <c r="Z29" s="48" t="e">
        <f>#REF!/10*100</f>
        <v>#REF!</v>
      </c>
      <c r="AA29" s="48" t="e">
        <f>#REF!/10*100</f>
        <v>#REF!</v>
      </c>
      <c r="AB29" s="50" t="e">
        <f t="shared" si="0"/>
        <v>#REF!</v>
      </c>
    </row>
    <row r="30" spans="1:28" ht="31.5" x14ac:dyDescent="0.5">
      <c r="A30" s="51">
        <v>26.3</v>
      </c>
      <c r="B30" s="9" t="e">
        <f>#REF!</f>
        <v>#REF!</v>
      </c>
      <c r="C30" s="59" t="s">
        <v>34</v>
      </c>
      <c r="D30" s="48" t="e">
        <f>#REF!/10*100</f>
        <v>#REF!</v>
      </c>
      <c r="E30" s="48" t="e">
        <f>#REF!/10*100</f>
        <v>#REF!</v>
      </c>
      <c r="F30" s="48" t="e">
        <f>#REF!/10*100</f>
        <v>#REF!</v>
      </c>
      <c r="G30" s="48" t="e">
        <f>#REF!/10*100</f>
        <v>#REF!</v>
      </c>
      <c r="H30" s="48" t="e">
        <f>#REF!/10*100</f>
        <v>#REF!</v>
      </c>
      <c r="I30" s="48" t="e">
        <f>#REF!/10*100</f>
        <v>#REF!</v>
      </c>
      <c r="J30" s="48" t="e">
        <f>#REF!/10*100</f>
        <v>#REF!</v>
      </c>
      <c r="K30" s="48" t="e">
        <f>#REF!/10*100</f>
        <v>#REF!</v>
      </c>
      <c r="L30" s="48" t="e">
        <f>#REF!/10*100</f>
        <v>#REF!</v>
      </c>
      <c r="M30" s="48" t="e">
        <f>#REF!/10*100</f>
        <v>#REF!</v>
      </c>
      <c r="N30" s="48" t="e">
        <f>#REF!/10*100</f>
        <v>#REF!</v>
      </c>
      <c r="O30" s="48" t="e">
        <f>#REF!/10*100</f>
        <v>#REF!</v>
      </c>
      <c r="P30" s="48" t="e">
        <f>#REF!/10*100</f>
        <v>#REF!</v>
      </c>
      <c r="Q30" s="48" t="e">
        <f>#REF!/10*100</f>
        <v>#REF!</v>
      </c>
      <c r="R30" s="48" t="e">
        <f>#REF!/10*100</f>
        <v>#REF!</v>
      </c>
      <c r="S30" s="48" t="e">
        <f>#REF!/10*100</f>
        <v>#REF!</v>
      </c>
      <c r="T30" s="48" t="e">
        <f>#REF!/10*100</f>
        <v>#REF!</v>
      </c>
      <c r="U30" s="48" t="e">
        <f>#REF!/10*100</f>
        <v>#REF!</v>
      </c>
      <c r="V30" s="48" t="e">
        <f>#REF!/10*100</f>
        <v>#REF!</v>
      </c>
      <c r="W30" s="48" t="e">
        <f>#REF!/10*100</f>
        <v>#REF!</v>
      </c>
      <c r="X30" s="48" t="e">
        <f>#REF!/10*100</f>
        <v>#REF!</v>
      </c>
      <c r="Y30" s="48" t="e">
        <f>#REF!/10*100</f>
        <v>#REF!</v>
      </c>
      <c r="Z30" s="48" t="e">
        <f>#REF!/10*100</f>
        <v>#REF!</v>
      </c>
      <c r="AA30" s="48" t="e">
        <f>#REF!/10*100</f>
        <v>#REF!</v>
      </c>
      <c r="AB30" s="50" t="e">
        <f t="shared" si="0"/>
        <v>#REF!</v>
      </c>
    </row>
    <row r="31" spans="1:28" ht="31.5" x14ac:dyDescent="0.5">
      <c r="A31" s="51">
        <v>27.3</v>
      </c>
      <c r="B31" s="9" t="e">
        <f>#REF!</f>
        <v>#REF!</v>
      </c>
      <c r="C31" s="59" t="s">
        <v>34</v>
      </c>
      <c r="D31" s="48" t="e">
        <f>#REF!/10*100</f>
        <v>#REF!</v>
      </c>
      <c r="E31" s="48" t="e">
        <f>#REF!/10*100</f>
        <v>#REF!</v>
      </c>
      <c r="F31" s="48" t="e">
        <f>#REF!/10*100</f>
        <v>#REF!</v>
      </c>
      <c r="G31" s="48" t="e">
        <f>#REF!/10*100</f>
        <v>#REF!</v>
      </c>
      <c r="H31" s="48" t="e">
        <f>#REF!/10*100</f>
        <v>#REF!</v>
      </c>
      <c r="I31" s="48" t="e">
        <f>#REF!/10*100</f>
        <v>#REF!</v>
      </c>
      <c r="J31" s="48" t="e">
        <f>#REF!/10*100</f>
        <v>#REF!</v>
      </c>
      <c r="K31" s="48" t="e">
        <f>#REF!/10*100</f>
        <v>#REF!</v>
      </c>
      <c r="L31" s="48" t="e">
        <f>#REF!/10*100</f>
        <v>#REF!</v>
      </c>
      <c r="M31" s="48" t="e">
        <f>#REF!/10*100</f>
        <v>#REF!</v>
      </c>
      <c r="N31" s="48" t="e">
        <f>#REF!/10*100</f>
        <v>#REF!</v>
      </c>
      <c r="O31" s="48" t="e">
        <f>#REF!/10*100</f>
        <v>#REF!</v>
      </c>
      <c r="P31" s="48" t="e">
        <f>#REF!/10*100</f>
        <v>#REF!</v>
      </c>
      <c r="Q31" s="48" t="e">
        <f>#REF!/10*100</f>
        <v>#REF!</v>
      </c>
      <c r="R31" s="48" t="e">
        <f>#REF!/10*100</f>
        <v>#REF!</v>
      </c>
      <c r="S31" s="48" t="e">
        <f>#REF!/10*100</f>
        <v>#REF!</v>
      </c>
      <c r="T31" s="48" t="e">
        <f>#REF!/10*100</f>
        <v>#REF!</v>
      </c>
      <c r="U31" s="48" t="e">
        <f>#REF!/10*100</f>
        <v>#REF!</v>
      </c>
      <c r="V31" s="48" t="e">
        <f>#REF!/10*100</f>
        <v>#REF!</v>
      </c>
      <c r="W31" s="48" t="e">
        <f>#REF!/10*100</f>
        <v>#REF!</v>
      </c>
      <c r="X31" s="48" t="e">
        <f>#REF!/10*100</f>
        <v>#REF!</v>
      </c>
      <c r="Y31" s="48" t="e">
        <f>#REF!/10*100</f>
        <v>#REF!</v>
      </c>
      <c r="Z31" s="48" t="e">
        <f>#REF!/10*100</f>
        <v>#REF!</v>
      </c>
      <c r="AA31" s="48" t="e">
        <f>#REF!/10*100</f>
        <v>#REF!</v>
      </c>
      <c r="AB31" s="50" t="e">
        <f t="shared" si="0"/>
        <v>#REF!</v>
      </c>
    </row>
    <row r="32" spans="1:28" ht="31.5" x14ac:dyDescent="0.5">
      <c r="A32" s="51">
        <v>28.3</v>
      </c>
      <c r="B32" s="9" t="e">
        <f>#REF!</f>
        <v>#REF!</v>
      </c>
      <c r="C32" s="59" t="s">
        <v>34</v>
      </c>
      <c r="D32" s="48" t="e">
        <f>#REF!/10*100</f>
        <v>#REF!</v>
      </c>
      <c r="E32" s="48" t="e">
        <f>#REF!/10*100</f>
        <v>#REF!</v>
      </c>
      <c r="F32" s="48" t="e">
        <f>#REF!/10*100</f>
        <v>#REF!</v>
      </c>
      <c r="G32" s="48" t="e">
        <f>#REF!/10*100</f>
        <v>#REF!</v>
      </c>
      <c r="H32" s="48" t="e">
        <f>#REF!/10*100</f>
        <v>#REF!</v>
      </c>
      <c r="I32" s="48" t="e">
        <f>#REF!/10*100</f>
        <v>#REF!</v>
      </c>
      <c r="J32" s="48" t="e">
        <f>#REF!/10*100</f>
        <v>#REF!</v>
      </c>
      <c r="K32" s="48" t="e">
        <f>#REF!/10*100</f>
        <v>#REF!</v>
      </c>
      <c r="L32" s="48" t="e">
        <f>#REF!/10*100</f>
        <v>#REF!</v>
      </c>
      <c r="M32" s="48" t="e">
        <f>#REF!/10*100</f>
        <v>#REF!</v>
      </c>
      <c r="N32" s="48" t="e">
        <f>#REF!/10*100</f>
        <v>#REF!</v>
      </c>
      <c r="O32" s="48" t="e">
        <f>#REF!/10*100</f>
        <v>#REF!</v>
      </c>
      <c r="P32" s="48" t="e">
        <f>#REF!/10*100</f>
        <v>#REF!</v>
      </c>
      <c r="Q32" s="48" t="e">
        <f>#REF!/10*100</f>
        <v>#REF!</v>
      </c>
      <c r="R32" s="48" t="e">
        <f>#REF!/10*100</f>
        <v>#REF!</v>
      </c>
      <c r="S32" s="48" t="e">
        <f>#REF!/10*100</f>
        <v>#REF!</v>
      </c>
      <c r="T32" s="48" t="e">
        <f>#REF!/10*100</f>
        <v>#REF!</v>
      </c>
      <c r="U32" s="48" t="e">
        <f>#REF!/10*100</f>
        <v>#REF!</v>
      </c>
      <c r="V32" s="48" t="e">
        <f>#REF!/10*100</f>
        <v>#REF!</v>
      </c>
      <c r="W32" s="48" t="e">
        <f>#REF!/10*100</f>
        <v>#REF!</v>
      </c>
      <c r="X32" s="48" t="e">
        <f>#REF!/10*100</f>
        <v>#REF!</v>
      </c>
      <c r="Y32" s="48" t="e">
        <f>#REF!/10*100</f>
        <v>#REF!</v>
      </c>
      <c r="Z32" s="48" t="e">
        <f>#REF!/10*100</f>
        <v>#REF!</v>
      </c>
      <c r="AA32" s="48" t="e">
        <f>#REF!/10*100</f>
        <v>#REF!</v>
      </c>
      <c r="AB32" s="50" t="e">
        <f t="shared" si="0"/>
        <v>#REF!</v>
      </c>
    </row>
    <row r="33" spans="1:28" ht="31.5" x14ac:dyDescent="0.5">
      <c r="A33" s="51">
        <v>29.3</v>
      </c>
      <c r="B33" s="9" t="e">
        <f>#REF!</f>
        <v>#REF!</v>
      </c>
      <c r="C33" s="59" t="s">
        <v>34</v>
      </c>
      <c r="D33" s="48" t="e">
        <f>#REF!/10*100</f>
        <v>#REF!</v>
      </c>
      <c r="E33" s="48" t="e">
        <f>#REF!/10*100</f>
        <v>#REF!</v>
      </c>
      <c r="F33" s="48" t="e">
        <f>#REF!/10*100</f>
        <v>#REF!</v>
      </c>
      <c r="G33" s="48" t="e">
        <f>#REF!/10*100</f>
        <v>#REF!</v>
      </c>
      <c r="H33" s="48" t="e">
        <f>#REF!/10*100</f>
        <v>#REF!</v>
      </c>
      <c r="I33" s="48" t="e">
        <f>#REF!/10*100</f>
        <v>#REF!</v>
      </c>
      <c r="J33" s="48" t="e">
        <f>#REF!/10*100</f>
        <v>#REF!</v>
      </c>
      <c r="K33" s="48" t="e">
        <f>#REF!/10*100</f>
        <v>#REF!</v>
      </c>
      <c r="L33" s="48" t="e">
        <f>#REF!/10*100</f>
        <v>#REF!</v>
      </c>
      <c r="M33" s="48" t="e">
        <f>#REF!/10*100</f>
        <v>#REF!</v>
      </c>
      <c r="N33" s="48" t="e">
        <f>#REF!/10*100</f>
        <v>#REF!</v>
      </c>
      <c r="O33" s="48" t="e">
        <f>#REF!/10*100</f>
        <v>#REF!</v>
      </c>
      <c r="P33" s="48" t="e">
        <f>#REF!/10*100</f>
        <v>#REF!</v>
      </c>
      <c r="Q33" s="48" t="e">
        <f>#REF!/10*100</f>
        <v>#REF!</v>
      </c>
      <c r="R33" s="48" t="e">
        <f>#REF!/10*100</f>
        <v>#REF!</v>
      </c>
      <c r="S33" s="48" t="e">
        <f>#REF!/10*100</f>
        <v>#REF!</v>
      </c>
      <c r="T33" s="48" t="e">
        <f>#REF!/10*100</f>
        <v>#REF!</v>
      </c>
      <c r="U33" s="48" t="e">
        <f>#REF!/10*100</f>
        <v>#REF!</v>
      </c>
      <c r="V33" s="48" t="e">
        <f>#REF!/10*100</f>
        <v>#REF!</v>
      </c>
      <c r="W33" s="48" t="e">
        <f>#REF!/10*100</f>
        <v>#REF!</v>
      </c>
      <c r="X33" s="48" t="e">
        <f>#REF!/10*100</f>
        <v>#REF!</v>
      </c>
      <c r="Y33" s="48" t="e">
        <f>#REF!/10*100</f>
        <v>#REF!</v>
      </c>
      <c r="Z33" s="48" t="e">
        <f>#REF!/10*100</f>
        <v>#REF!</v>
      </c>
      <c r="AA33" s="48" t="e">
        <f>#REF!/10*100</f>
        <v>#REF!</v>
      </c>
      <c r="AB33" s="50" t="e">
        <f t="shared" si="0"/>
        <v>#REF!</v>
      </c>
    </row>
    <row r="34" spans="1:28" ht="31.5" x14ac:dyDescent="0.5">
      <c r="A34" s="51">
        <v>30.3</v>
      </c>
      <c r="B34" s="9" t="e">
        <f>#REF!</f>
        <v>#REF!</v>
      </c>
      <c r="C34" s="59" t="s">
        <v>34</v>
      </c>
      <c r="D34" s="48" t="e">
        <f>#REF!/10*100</f>
        <v>#REF!</v>
      </c>
      <c r="E34" s="48" t="e">
        <f>#REF!/10*100</f>
        <v>#REF!</v>
      </c>
      <c r="F34" s="48" t="e">
        <f>#REF!/10*100</f>
        <v>#REF!</v>
      </c>
      <c r="G34" s="48" t="e">
        <f>#REF!/10*100</f>
        <v>#REF!</v>
      </c>
      <c r="H34" s="48" t="e">
        <f>#REF!/10*100</f>
        <v>#REF!</v>
      </c>
      <c r="I34" s="48" t="e">
        <f>#REF!/10*100</f>
        <v>#REF!</v>
      </c>
      <c r="J34" s="48" t="e">
        <f>#REF!/10*100</f>
        <v>#REF!</v>
      </c>
      <c r="K34" s="48" t="e">
        <f>#REF!/10*100</f>
        <v>#REF!</v>
      </c>
      <c r="L34" s="48" t="e">
        <f>#REF!/10*100</f>
        <v>#REF!</v>
      </c>
      <c r="M34" s="48" t="e">
        <f>#REF!/10*100</f>
        <v>#REF!</v>
      </c>
      <c r="N34" s="48" t="e">
        <f>#REF!/10*100</f>
        <v>#REF!</v>
      </c>
      <c r="O34" s="48" t="e">
        <f>#REF!/10*100</f>
        <v>#REF!</v>
      </c>
      <c r="P34" s="48" t="e">
        <f>#REF!/10*100</f>
        <v>#REF!</v>
      </c>
      <c r="Q34" s="48" t="e">
        <f>#REF!/10*100</f>
        <v>#REF!</v>
      </c>
      <c r="R34" s="48" t="e">
        <f>#REF!/10*100</f>
        <v>#REF!</v>
      </c>
      <c r="S34" s="48" t="e">
        <f>#REF!/10*100</f>
        <v>#REF!</v>
      </c>
      <c r="T34" s="48" t="e">
        <f>#REF!/10*100</f>
        <v>#REF!</v>
      </c>
      <c r="U34" s="48" t="e">
        <f>#REF!/10*100</f>
        <v>#REF!</v>
      </c>
      <c r="V34" s="48" t="e">
        <f>#REF!/10*100</f>
        <v>#REF!</v>
      </c>
      <c r="W34" s="48" t="e">
        <f>#REF!/10*100</f>
        <v>#REF!</v>
      </c>
      <c r="X34" s="48" t="e">
        <f>#REF!/10*100</f>
        <v>#REF!</v>
      </c>
      <c r="Y34" s="48" t="e">
        <f>#REF!/10*100</f>
        <v>#REF!</v>
      </c>
      <c r="Z34" s="48" t="e">
        <f>#REF!/10*100</f>
        <v>#REF!</v>
      </c>
      <c r="AA34" s="48" t="e">
        <f>#REF!/10*100</f>
        <v>#REF!</v>
      </c>
      <c r="AB34" s="50" t="e">
        <f t="shared" si="0"/>
        <v>#REF!</v>
      </c>
    </row>
    <row r="35" spans="1:28" ht="31.5" x14ac:dyDescent="0.5">
      <c r="A35" s="51">
        <v>31.3</v>
      </c>
      <c r="B35" s="9" t="s">
        <v>37</v>
      </c>
      <c r="C35" s="59" t="s">
        <v>34</v>
      </c>
      <c r="D35" s="48" t="e">
        <f>#REF!/10*100</f>
        <v>#REF!</v>
      </c>
      <c r="E35" s="48" t="e">
        <f>#REF!/10*100</f>
        <v>#REF!</v>
      </c>
      <c r="F35" s="48" t="e">
        <f>#REF!/10*100</f>
        <v>#REF!</v>
      </c>
      <c r="G35" s="48" t="e">
        <f>#REF!/10*100</f>
        <v>#REF!</v>
      </c>
      <c r="H35" s="48" t="e">
        <f>#REF!/10*100</f>
        <v>#REF!</v>
      </c>
      <c r="I35" s="48" t="e">
        <f>#REF!/10*100</f>
        <v>#REF!</v>
      </c>
      <c r="J35" s="48" t="e">
        <f>#REF!/10*100</f>
        <v>#REF!</v>
      </c>
      <c r="K35" s="48" t="e">
        <f>#REF!/10*100</f>
        <v>#REF!</v>
      </c>
      <c r="L35" s="48" t="e">
        <f>#REF!/10*100</f>
        <v>#REF!</v>
      </c>
      <c r="M35" s="48" t="e">
        <f>#REF!/10*100</f>
        <v>#REF!</v>
      </c>
      <c r="N35" s="48" t="e">
        <f>#REF!/10*100</f>
        <v>#REF!</v>
      </c>
      <c r="O35" s="48" t="e">
        <f>#REF!/10*100</f>
        <v>#REF!</v>
      </c>
      <c r="P35" s="48" t="e">
        <f>#REF!/10*100</f>
        <v>#REF!</v>
      </c>
      <c r="Q35" s="48" t="e">
        <f>#REF!/10*100</f>
        <v>#REF!</v>
      </c>
      <c r="R35" s="48" t="e">
        <f>#REF!/10*100</f>
        <v>#REF!</v>
      </c>
      <c r="S35" s="48" t="e">
        <f>#REF!/10*100</f>
        <v>#REF!</v>
      </c>
      <c r="T35" s="48" t="e">
        <f>#REF!/10*100</f>
        <v>#REF!</v>
      </c>
      <c r="U35" s="48" t="e">
        <f>#REF!/10*100</f>
        <v>#REF!</v>
      </c>
      <c r="V35" s="48" t="e">
        <f>#REF!/10*100</f>
        <v>#REF!</v>
      </c>
      <c r="W35" s="48" t="e">
        <f>#REF!/10*100</f>
        <v>#REF!</v>
      </c>
      <c r="X35" s="48" t="e">
        <f>#REF!/10*100</f>
        <v>#REF!</v>
      </c>
      <c r="Y35" s="48" t="e">
        <f>#REF!/10*100</f>
        <v>#REF!</v>
      </c>
      <c r="Z35" s="48" t="e">
        <f>#REF!/10*100</f>
        <v>#REF!</v>
      </c>
      <c r="AA35" s="48" t="e">
        <f>#REF!/10*100</f>
        <v>#REF!</v>
      </c>
      <c r="AB35" s="50" t="e">
        <f t="shared" si="0"/>
        <v>#REF!</v>
      </c>
    </row>
    <row r="36" spans="1:28" ht="31.5" x14ac:dyDescent="0.5">
      <c r="A36" s="51">
        <v>32.299999999999997</v>
      </c>
      <c r="B36" s="9" t="e">
        <f>#REF!</f>
        <v>#REF!</v>
      </c>
      <c r="C36" s="59" t="s">
        <v>34</v>
      </c>
      <c r="D36" s="48" t="e">
        <f>#REF!/10*100</f>
        <v>#REF!</v>
      </c>
      <c r="E36" s="48" t="e">
        <f>#REF!/10*100</f>
        <v>#REF!</v>
      </c>
      <c r="F36" s="48" t="e">
        <f>#REF!/10*100</f>
        <v>#REF!</v>
      </c>
      <c r="G36" s="48" t="e">
        <f>#REF!/10*100</f>
        <v>#REF!</v>
      </c>
      <c r="H36" s="48" t="e">
        <f>#REF!/10*100</f>
        <v>#REF!</v>
      </c>
      <c r="I36" s="48" t="e">
        <f>#REF!/10*100</f>
        <v>#REF!</v>
      </c>
      <c r="J36" s="48" t="e">
        <f>#REF!/10*100</f>
        <v>#REF!</v>
      </c>
      <c r="K36" s="48" t="e">
        <f>#REF!/10*100</f>
        <v>#REF!</v>
      </c>
      <c r="L36" s="48" t="e">
        <f>#REF!/10*100</f>
        <v>#REF!</v>
      </c>
      <c r="M36" s="48" t="e">
        <f>#REF!/10*100</f>
        <v>#REF!</v>
      </c>
      <c r="N36" s="48" t="e">
        <f>#REF!/10*100</f>
        <v>#REF!</v>
      </c>
      <c r="O36" s="48" t="e">
        <f>#REF!/10*100</f>
        <v>#REF!</v>
      </c>
      <c r="P36" s="48" t="e">
        <f>#REF!/10*100</f>
        <v>#REF!</v>
      </c>
      <c r="Q36" s="48" t="e">
        <f>#REF!/10*100</f>
        <v>#REF!</v>
      </c>
      <c r="R36" s="48" t="e">
        <f>#REF!/10*100</f>
        <v>#REF!</v>
      </c>
      <c r="S36" s="48" t="e">
        <f>#REF!/10*100</f>
        <v>#REF!</v>
      </c>
      <c r="T36" s="48" t="e">
        <f>#REF!/10*100</f>
        <v>#REF!</v>
      </c>
      <c r="U36" s="48" t="e">
        <f>#REF!/10*100</f>
        <v>#REF!</v>
      </c>
      <c r="V36" s="48" t="e">
        <f>#REF!/10*100</f>
        <v>#REF!</v>
      </c>
      <c r="W36" s="48" t="e">
        <f>#REF!/10*100</f>
        <v>#REF!</v>
      </c>
      <c r="X36" s="48" t="e">
        <f>#REF!/10*100</f>
        <v>#REF!</v>
      </c>
      <c r="Y36" s="48" t="e">
        <f>#REF!/10*100</f>
        <v>#REF!</v>
      </c>
      <c r="Z36" s="48" t="e">
        <f>#REF!/10*100</f>
        <v>#REF!</v>
      </c>
      <c r="AA36" s="48" t="e">
        <f>#REF!/10*100</f>
        <v>#REF!</v>
      </c>
      <c r="AB36" s="50" t="e">
        <f t="shared" ref="AB36:AB45" si="1">AVERAGE(D36:AA36)</f>
        <v>#REF!</v>
      </c>
    </row>
    <row r="37" spans="1:28" ht="31.5" x14ac:dyDescent="0.5">
      <c r="A37" s="51">
        <v>33.299999999999997</v>
      </c>
      <c r="B37" s="9" t="e">
        <f>#REF!</f>
        <v>#REF!</v>
      </c>
      <c r="C37" s="59" t="s">
        <v>34</v>
      </c>
      <c r="D37" s="48" t="e">
        <f>#REF!/10*100</f>
        <v>#REF!</v>
      </c>
      <c r="E37" s="48" t="e">
        <f>#REF!/10*100</f>
        <v>#REF!</v>
      </c>
      <c r="F37" s="48" t="e">
        <f>#REF!/10*100</f>
        <v>#REF!</v>
      </c>
      <c r="G37" s="48" t="e">
        <f>#REF!/10*100</f>
        <v>#REF!</v>
      </c>
      <c r="H37" s="48" t="e">
        <f>#REF!/10*100</f>
        <v>#REF!</v>
      </c>
      <c r="I37" s="48" t="e">
        <f>#REF!/10*100</f>
        <v>#REF!</v>
      </c>
      <c r="J37" s="48" t="e">
        <f>#REF!/10*100</f>
        <v>#REF!</v>
      </c>
      <c r="K37" s="48" t="e">
        <f>#REF!/10*100</f>
        <v>#REF!</v>
      </c>
      <c r="L37" s="48" t="e">
        <f>#REF!/10*100</f>
        <v>#REF!</v>
      </c>
      <c r="M37" s="48" t="e">
        <f>#REF!/10*100</f>
        <v>#REF!</v>
      </c>
      <c r="N37" s="48" t="e">
        <f>#REF!/10*100</f>
        <v>#REF!</v>
      </c>
      <c r="O37" s="48" t="e">
        <f>#REF!/10*100</f>
        <v>#REF!</v>
      </c>
      <c r="P37" s="48" t="e">
        <f>#REF!/10*100</f>
        <v>#REF!</v>
      </c>
      <c r="Q37" s="48" t="e">
        <f>#REF!/10*100</f>
        <v>#REF!</v>
      </c>
      <c r="R37" s="48" t="e">
        <f>#REF!/10*100</f>
        <v>#REF!</v>
      </c>
      <c r="S37" s="48" t="e">
        <f>#REF!/10*100</f>
        <v>#REF!</v>
      </c>
      <c r="T37" s="48" t="e">
        <f>#REF!/10*100</f>
        <v>#REF!</v>
      </c>
      <c r="U37" s="48" t="e">
        <f>#REF!/10*100</f>
        <v>#REF!</v>
      </c>
      <c r="V37" s="48" t="e">
        <f>#REF!/10*100</f>
        <v>#REF!</v>
      </c>
      <c r="W37" s="48" t="e">
        <f>#REF!/10*100</f>
        <v>#REF!</v>
      </c>
      <c r="X37" s="48" t="e">
        <f>#REF!/10*100</f>
        <v>#REF!</v>
      </c>
      <c r="Y37" s="48" t="e">
        <f>#REF!/10*100</f>
        <v>#REF!</v>
      </c>
      <c r="Z37" s="48" t="e">
        <f>#REF!/10*100</f>
        <v>#REF!</v>
      </c>
      <c r="AA37" s="48" t="e">
        <f>#REF!/10*100</f>
        <v>#REF!</v>
      </c>
      <c r="AB37" s="50" t="e">
        <f t="shared" si="1"/>
        <v>#REF!</v>
      </c>
    </row>
    <row r="38" spans="1:28" ht="31.5" x14ac:dyDescent="0.5">
      <c r="A38" s="51">
        <v>34.299999999999997</v>
      </c>
      <c r="B38" s="9" t="e">
        <f>#REF!</f>
        <v>#REF!</v>
      </c>
      <c r="C38" s="59" t="s">
        <v>34</v>
      </c>
      <c r="D38" s="48" t="e">
        <f>#REF!/10*100</f>
        <v>#REF!</v>
      </c>
      <c r="E38" s="48" t="e">
        <f>#REF!/10*100</f>
        <v>#REF!</v>
      </c>
      <c r="F38" s="48" t="e">
        <f>#REF!/10*100</f>
        <v>#REF!</v>
      </c>
      <c r="G38" s="48" t="e">
        <f>#REF!/10*100</f>
        <v>#REF!</v>
      </c>
      <c r="H38" s="48" t="e">
        <f>#REF!/10*100</f>
        <v>#REF!</v>
      </c>
      <c r="I38" s="48" t="e">
        <f>#REF!/10*100</f>
        <v>#REF!</v>
      </c>
      <c r="J38" s="48" t="e">
        <f>#REF!/10*100</f>
        <v>#REF!</v>
      </c>
      <c r="K38" s="48" t="e">
        <f>#REF!/10*100</f>
        <v>#REF!</v>
      </c>
      <c r="L38" s="48" t="e">
        <f>#REF!/10*100</f>
        <v>#REF!</v>
      </c>
      <c r="M38" s="48" t="e">
        <f>#REF!/10*100</f>
        <v>#REF!</v>
      </c>
      <c r="N38" s="48" t="e">
        <f>#REF!/10*100</f>
        <v>#REF!</v>
      </c>
      <c r="O38" s="48" t="e">
        <f>#REF!/10*100</f>
        <v>#REF!</v>
      </c>
      <c r="P38" s="48" t="e">
        <f>#REF!/10*100</f>
        <v>#REF!</v>
      </c>
      <c r="Q38" s="48" t="e">
        <f>#REF!/10*100</f>
        <v>#REF!</v>
      </c>
      <c r="R38" s="48" t="e">
        <f>#REF!/10*100</f>
        <v>#REF!</v>
      </c>
      <c r="S38" s="48" t="e">
        <f>#REF!/10*100</f>
        <v>#REF!</v>
      </c>
      <c r="T38" s="48" t="e">
        <f>#REF!/10*100</f>
        <v>#REF!</v>
      </c>
      <c r="U38" s="48" t="e">
        <f>#REF!/10*100</f>
        <v>#REF!</v>
      </c>
      <c r="V38" s="48" t="e">
        <f>#REF!/10*100</f>
        <v>#REF!</v>
      </c>
      <c r="W38" s="48" t="e">
        <f>#REF!/10*100</f>
        <v>#REF!</v>
      </c>
      <c r="X38" s="48" t="e">
        <f>#REF!/10*100</f>
        <v>#REF!</v>
      </c>
      <c r="Y38" s="48" t="e">
        <f>#REF!/10*100</f>
        <v>#REF!</v>
      </c>
      <c r="Z38" s="48" t="e">
        <f>#REF!/10*100</f>
        <v>#REF!</v>
      </c>
      <c r="AA38" s="48" t="e">
        <f>#REF!/10*100</f>
        <v>#REF!</v>
      </c>
      <c r="AB38" s="50" t="e">
        <f t="shared" si="1"/>
        <v>#REF!</v>
      </c>
    </row>
    <row r="39" spans="1:28" ht="31.5" x14ac:dyDescent="0.5">
      <c r="A39" s="51">
        <v>35.299999999999997</v>
      </c>
      <c r="B39" s="9" t="e">
        <f>#REF!</f>
        <v>#REF!</v>
      </c>
      <c r="C39" s="59" t="s">
        <v>34</v>
      </c>
      <c r="D39" s="48" t="e">
        <f>#REF!/10*100</f>
        <v>#REF!</v>
      </c>
      <c r="E39" s="48" t="e">
        <f>#REF!/10*100</f>
        <v>#REF!</v>
      </c>
      <c r="F39" s="48" t="e">
        <f>#REF!/10*100</f>
        <v>#REF!</v>
      </c>
      <c r="G39" s="48" t="e">
        <f>#REF!/10*100</f>
        <v>#REF!</v>
      </c>
      <c r="H39" s="48" t="e">
        <f>#REF!/10*100</f>
        <v>#REF!</v>
      </c>
      <c r="I39" s="48" t="e">
        <f>#REF!/10*100</f>
        <v>#REF!</v>
      </c>
      <c r="J39" s="48" t="e">
        <f>#REF!/10*100</f>
        <v>#REF!</v>
      </c>
      <c r="K39" s="48" t="e">
        <f>#REF!/10*100</f>
        <v>#REF!</v>
      </c>
      <c r="L39" s="48" t="e">
        <f>#REF!/10*100</f>
        <v>#REF!</v>
      </c>
      <c r="M39" s="48" t="e">
        <f>#REF!/10*100</f>
        <v>#REF!</v>
      </c>
      <c r="N39" s="48" t="e">
        <f>#REF!/10*100</f>
        <v>#REF!</v>
      </c>
      <c r="O39" s="48" t="e">
        <f>#REF!/10*100</f>
        <v>#REF!</v>
      </c>
      <c r="P39" s="48" t="e">
        <f>#REF!/10*100</f>
        <v>#REF!</v>
      </c>
      <c r="Q39" s="48" t="e">
        <f>#REF!/10*100</f>
        <v>#REF!</v>
      </c>
      <c r="R39" s="48" t="e">
        <f>#REF!/10*100</f>
        <v>#REF!</v>
      </c>
      <c r="S39" s="48" t="e">
        <f>#REF!/10*100</f>
        <v>#REF!</v>
      </c>
      <c r="T39" s="48" t="e">
        <f>#REF!/10*100</f>
        <v>#REF!</v>
      </c>
      <c r="U39" s="48" t="e">
        <f>#REF!/10*100</f>
        <v>#REF!</v>
      </c>
      <c r="V39" s="48" t="e">
        <f>#REF!/10*100</f>
        <v>#REF!</v>
      </c>
      <c r="W39" s="48" t="e">
        <f>#REF!/10*100</f>
        <v>#REF!</v>
      </c>
      <c r="X39" s="48" t="e">
        <f>#REF!/10*100</f>
        <v>#REF!</v>
      </c>
      <c r="Y39" s="48" t="e">
        <f>#REF!/10*100</f>
        <v>#REF!</v>
      </c>
      <c r="Z39" s="48" t="e">
        <f>#REF!/10*100</f>
        <v>#REF!</v>
      </c>
      <c r="AA39" s="48" t="e">
        <f>#REF!/10*100</f>
        <v>#REF!</v>
      </c>
      <c r="AB39" s="50" t="e">
        <f t="shared" si="1"/>
        <v>#REF!</v>
      </c>
    </row>
    <row r="40" spans="1:28" ht="31.5" x14ac:dyDescent="0.5">
      <c r="A40" s="51">
        <v>36.299999999999997</v>
      </c>
      <c r="B40" s="9" t="e">
        <f>#REF!</f>
        <v>#REF!</v>
      </c>
      <c r="C40" s="59" t="s">
        <v>34</v>
      </c>
      <c r="D40" s="48" t="e">
        <f>#REF!/10*100</f>
        <v>#REF!</v>
      </c>
      <c r="E40" s="48" t="e">
        <f>#REF!/10*100</f>
        <v>#REF!</v>
      </c>
      <c r="F40" s="48" t="e">
        <f>#REF!/10*100</f>
        <v>#REF!</v>
      </c>
      <c r="G40" s="48" t="e">
        <f>#REF!/10*100</f>
        <v>#REF!</v>
      </c>
      <c r="H40" s="48" t="e">
        <f>#REF!/10*100</f>
        <v>#REF!</v>
      </c>
      <c r="I40" s="48" t="e">
        <f>#REF!/10*100</f>
        <v>#REF!</v>
      </c>
      <c r="J40" s="48" t="e">
        <f>#REF!/10*100</f>
        <v>#REF!</v>
      </c>
      <c r="K40" s="48" t="e">
        <f>#REF!/10*100</f>
        <v>#REF!</v>
      </c>
      <c r="L40" s="48" t="e">
        <f>#REF!/10*100</f>
        <v>#REF!</v>
      </c>
      <c r="M40" s="48" t="e">
        <f>#REF!/10*100</f>
        <v>#REF!</v>
      </c>
      <c r="N40" s="48" t="e">
        <f>#REF!/10*100</f>
        <v>#REF!</v>
      </c>
      <c r="O40" s="48" t="e">
        <f>#REF!/10*100</f>
        <v>#REF!</v>
      </c>
      <c r="P40" s="48" t="e">
        <f>#REF!/10*100</f>
        <v>#REF!</v>
      </c>
      <c r="Q40" s="48" t="e">
        <f>#REF!/10*100</f>
        <v>#REF!</v>
      </c>
      <c r="R40" s="48" t="e">
        <f>#REF!/10*100</f>
        <v>#REF!</v>
      </c>
      <c r="S40" s="48" t="e">
        <f>#REF!/10*100</f>
        <v>#REF!</v>
      </c>
      <c r="T40" s="48" t="e">
        <f>#REF!/10*100</f>
        <v>#REF!</v>
      </c>
      <c r="U40" s="48" t="e">
        <f>#REF!/10*100</f>
        <v>#REF!</v>
      </c>
      <c r="V40" s="48" t="e">
        <f>#REF!/10*100</f>
        <v>#REF!</v>
      </c>
      <c r="W40" s="48" t="e">
        <f>#REF!/10*100</f>
        <v>#REF!</v>
      </c>
      <c r="X40" s="48" t="e">
        <f>#REF!/10*100</f>
        <v>#REF!</v>
      </c>
      <c r="Y40" s="48" t="e">
        <f>#REF!/10*100</f>
        <v>#REF!</v>
      </c>
      <c r="Z40" s="48" t="e">
        <f>#REF!/10*100</f>
        <v>#REF!</v>
      </c>
      <c r="AA40" s="48" t="e">
        <f>#REF!/10*100</f>
        <v>#REF!</v>
      </c>
      <c r="AB40" s="50" t="e">
        <f t="shared" si="1"/>
        <v>#REF!</v>
      </c>
    </row>
    <row r="41" spans="1:28" ht="31.5" x14ac:dyDescent="0.5">
      <c r="A41" s="51">
        <v>37.299999999999997</v>
      </c>
      <c r="B41" s="9" t="e">
        <f>#REF!</f>
        <v>#REF!</v>
      </c>
      <c r="C41" s="59" t="s">
        <v>34</v>
      </c>
      <c r="D41" s="48" t="e">
        <f>#REF!/10*100</f>
        <v>#REF!</v>
      </c>
      <c r="E41" s="48" t="e">
        <f>#REF!/10*100</f>
        <v>#REF!</v>
      </c>
      <c r="F41" s="48" t="e">
        <f>#REF!/10*100</f>
        <v>#REF!</v>
      </c>
      <c r="G41" s="48" t="e">
        <f>#REF!/10*100</f>
        <v>#REF!</v>
      </c>
      <c r="H41" s="48" t="e">
        <f>#REF!/10*100</f>
        <v>#REF!</v>
      </c>
      <c r="I41" s="48" t="e">
        <f>#REF!/10*100</f>
        <v>#REF!</v>
      </c>
      <c r="J41" s="48" t="e">
        <f>#REF!/10*100</f>
        <v>#REF!</v>
      </c>
      <c r="K41" s="48" t="e">
        <f>#REF!/10*100</f>
        <v>#REF!</v>
      </c>
      <c r="L41" s="48" t="e">
        <f>#REF!/10*100</f>
        <v>#REF!</v>
      </c>
      <c r="M41" s="48" t="e">
        <f>#REF!/10*100</f>
        <v>#REF!</v>
      </c>
      <c r="N41" s="48" t="e">
        <f>#REF!/10*100</f>
        <v>#REF!</v>
      </c>
      <c r="O41" s="48" t="e">
        <f>#REF!/10*100</f>
        <v>#REF!</v>
      </c>
      <c r="P41" s="48" t="e">
        <f>#REF!/10*100</f>
        <v>#REF!</v>
      </c>
      <c r="Q41" s="48" t="e">
        <f>#REF!/10*100</f>
        <v>#REF!</v>
      </c>
      <c r="R41" s="48" t="e">
        <f>#REF!/10*100</f>
        <v>#REF!</v>
      </c>
      <c r="S41" s="48" t="e">
        <f>#REF!/10*100</f>
        <v>#REF!</v>
      </c>
      <c r="T41" s="48" t="e">
        <f>#REF!/10*100</f>
        <v>#REF!</v>
      </c>
      <c r="U41" s="48" t="e">
        <f>#REF!/10*100</f>
        <v>#REF!</v>
      </c>
      <c r="V41" s="48" t="e">
        <f>#REF!/10*100</f>
        <v>#REF!</v>
      </c>
      <c r="W41" s="48" t="e">
        <f>#REF!/10*100</f>
        <v>#REF!</v>
      </c>
      <c r="X41" s="48" t="e">
        <f>#REF!/10*100</f>
        <v>#REF!</v>
      </c>
      <c r="Y41" s="48" t="e">
        <f>#REF!/10*100</f>
        <v>#REF!</v>
      </c>
      <c r="Z41" s="48" t="e">
        <f>#REF!/10*100</f>
        <v>#REF!</v>
      </c>
      <c r="AA41" s="48" t="e">
        <f>#REF!/10*100</f>
        <v>#REF!</v>
      </c>
      <c r="AB41" s="50" t="e">
        <f t="shared" si="1"/>
        <v>#REF!</v>
      </c>
    </row>
    <row r="42" spans="1:28" ht="31.5" x14ac:dyDescent="0.5">
      <c r="A42" s="51">
        <v>38.299999999999997</v>
      </c>
      <c r="B42" s="9" t="e">
        <f>#REF!</f>
        <v>#REF!</v>
      </c>
      <c r="C42" s="59" t="s">
        <v>34</v>
      </c>
      <c r="D42" s="48" t="e">
        <f>#REF!/10*100</f>
        <v>#REF!</v>
      </c>
      <c r="E42" s="48" t="e">
        <f>#REF!/10*100</f>
        <v>#REF!</v>
      </c>
      <c r="F42" s="48" t="e">
        <f>#REF!/10*100</f>
        <v>#REF!</v>
      </c>
      <c r="G42" s="48" t="e">
        <f>#REF!/10*100</f>
        <v>#REF!</v>
      </c>
      <c r="H42" s="48" t="e">
        <f>#REF!/10*100</f>
        <v>#REF!</v>
      </c>
      <c r="I42" s="48" t="e">
        <f>#REF!/10*100</f>
        <v>#REF!</v>
      </c>
      <c r="J42" s="48" t="e">
        <f>#REF!/10*100</f>
        <v>#REF!</v>
      </c>
      <c r="K42" s="48" t="e">
        <f>#REF!/10*100</f>
        <v>#REF!</v>
      </c>
      <c r="L42" s="48" t="e">
        <f>#REF!/10*100</f>
        <v>#REF!</v>
      </c>
      <c r="M42" s="48" t="e">
        <f>#REF!/10*100</f>
        <v>#REF!</v>
      </c>
      <c r="N42" s="48" t="e">
        <f>#REF!/10*100</f>
        <v>#REF!</v>
      </c>
      <c r="O42" s="48" t="e">
        <f>#REF!/10*100</f>
        <v>#REF!</v>
      </c>
      <c r="P42" s="48" t="e">
        <f>#REF!/10*100</f>
        <v>#REF!</v>
      </c>
      <c r="Q42" s="48" t="e">
        <f>#REF!/10*100</f>
        <v>#REF!</v>
      </c>
      <c r="R42" s="48" t="e">
        <f>#REF!/10*100</f>
        <v>#REF!</v>
      </c>
      <c r="S42" s="48" t="e">
        <f>#REF!/10*100</f>
        <v>#REF!</v>
      </c>
      <c r="T42" s="48" t="e">
        <f>#REF!/10*100</f>
        <v>#REF!</v>
      </c>
      <c r="U42" s="48" t="e">
        <f>#REF!/10*100</f>
        <v>#REF!</v>
      </c>
      <c r="V42" s="48" t="e">
        <f>#REF!/10*100</f>
        <v>#REF!</v>
      </c>
      <c r="W42" s="48" t="e">
        <f>#REF!/10*100</f>
        <v>#REF!</v>
      </c>
      <c r="X42" s="48" t="e">
        <f>#REF!/10*100</f>
        <v>#REF!</v>
      </c>
      <c r="Y42" s="48" t="e">
        <f>#REF!/10*100</f>
        <v>#REF!</v>
      </c>
      <c r="Z42" s="48" t="e">
        <f>#REF!/10*100</f>
        <v>#REF!</v>
      </c>
      <c r="AA42" s="48" t="e">
        <f>#REF!/10*100</f>
        <v>#REF!</v>
      </c>
      <c r="AB42" s="50" t="e">
        <f t="shared" si="1"/>
        <v>#REF!</v>
      </c>
    </row>
    <row r="43" spans="1:28" ht="31.5" x14ac:dyDescent="0.5">
      <c r="A43" s="51">
        <v>39.299999999999997</v>
      </c>
      <c r="B43" s="9" t="e">
        <f>#REF!</f>
        <v>#REF!</v>
      </c>
      <c r="C43" s="59" t="s">
        <v>34</v>
      </c>
      <c r="D43" s="48" t="e">
        <f>#REF!/10*100</f>
        <v>#REF!</v>
      </c>
      <c r="E43" s="48" t="e">
        <f>#REF!/10*100</f>
        <v>#REF!</v>
      </c>
      <c r="F43" s="48" t="e">
        <f>#REF!/10*100</f>
        <v>#REF!</v>
      </c>
      <c r="G43" s="48" t="e">
        <f>#REF!/10*100</f>
        <v>#REF!</v>
      </c>
      <c r="H43" s="48" t="e">
        <f>#REF!/10*100</f>
        <v>#REF!</v>
      </c>
      <c r="I43" s="48" t="e">
        <f>#REF!/10*100</f>
        <v>#REF!</v>
      </c>
      <c r="J43" s="48" t="e">
        <f>#REF!/10*100</f>
        <v>#REF!</v>
      </c>
      <c r="K43" s="48" t="e">
        <f>#REF!/10*100</f>
        <v>#REF!</v>
      </c>
      <c r="L43" s="48" t="e">
        <f>#REF!/10*100</f>
        <v>#REF!</v>
      </c>
      <c r="M43" s="48" t="e">
        <f>#REF!/10*100</f>
        <v>#REF!</v>
      </c>
      <c r="N43" s="48" t="e">
        <f>#REF!/10*100</f>
        <v>#REF!</v>
      </c>
      <c r="O43" s="48" t="e">
        <f>#REF!/10*100</f>
        <v>#REF!</v>
      </c>
      <c r="P43" s="48" t="e">
        <f>#REF!/10*100</f>
        <v>#REF!</v>
      </c>
      <c r="Q43" s="48" t="e">
        <f>#REF!/10*100</f>
        <v>#REF!</v>
      </c>
      <c r="R43" s="48" t="e">
        <f>#REF!/10*100</f>
        <v>#REF!</v>
      </c>
      <c r="S43" s="48" t="e">
        <f>#REF!/10*100</f>
        <v>#REF!</v>
      </c>
      <c r="T43" s="48" t="e">
        <f>#REF!/10*100</f>
        <v>#REF!</v>
      </c>
      <c r="U43" s="48" t="e">
        <f>#REF!/10*100</f>
        <v>#REF!</v>
      </c>
      <c r="V43" s="48" t="e">
        <f>#REF!/10*100</f>
        <v>#REF!</v>
      </c>
      <c r="W43" s="48" t="e">
        <f>#REF!/10*100</f>
        <v>#REF!</v>
      </c>
      <c r="X43" s="48" t="e">
        <f>#REF!/10*100</f>
        <v>#REF!</v>
      </c>
      <c r="Y43" s="48" t="e">
        <f>#REF!/10*100</f>
        <v>#REF!</v>
      </c>
      <c r="Z43" s="48" t="e">
        <f>#REF!/10*100</f>
        <v>#REF!</v>
      </c>
      <c r="AA43" s="48" t="e">
        <f>#REF!/10*100</f>
        <v>#REF!</v>
      </c>
      <c r="AB43" s="50" t="e">
        <f t="shared" si="1"/>
        <v>#REF!</v>
      </c>
    </row>
    <row r="44" spans="1:28" ht="31.5" x14ac:dyDescent="0.5">
      <c r="A44" s="51">
        <v>40.299999999999997</v>
      </c>
      <c r="B44" s="9" t="e">
        <f>#REF!</f>
        <v>#REF!</v>
      </c>
      <c r="C44" s="59" t="s">
        <v>34</v>
      </c>
      <c r="D44" s="48" t="e">
        <f>#REF!/10*100</f>
        <v>#REF!</v>
      </c>
      <c r="E44" s="48" t="e">
        <f>#REF!/10*100</f>
        <v>#REF!</v>
      </c>
      <c r="F44" s="48" t="e">
        <f>#REF!/10*100</f>
        <v>#REF!</v>
      </c>
      <c r="G44" s="48" t="e">
        <f>#REF!/10*100</f>
        <v>#REF!</v>
      </c>
      <c r="H44" s="48" t="e">
        <f>#REF!/10*100</f>
        <v>#REF!</v>
      </c>
      <c r="I44" s="48" t="e">
        <f>#REF!/10*100</f>
        <v>#REF!</v>
      </c>
      <c r="J44" s="48" t="e">
        <f>#REF!/10*100</f>
        <v>#REF!</v>
      </c>
      <c r="K44" s="48" t="e">
        <f>#REF!/10*100</f>
        <v>#REF!</v>
      </c>
      <c r="L44" s="48" t="e">
        <f>#REF!/10*100</f>
        <v>#REF!</v>
      </c>
      <c r="M44" s="48" t="e">
        <f>#REF!/10*100</f>
        <v>#REF!</v>
      </c>
      <c r="N44" s="48" t="e">
        <f>#REF!/10*100</f>
        <v>#REF!</v>
      </c>
      <c r="O44" s="48" t="e">
        <f>#REF!/10*100</f>
        <v>#REF!</v>
      </c>
      <c r="P44" s="48" t="e">
        <f>#REF!/10*100</f>
        <v>#REF!</v>
      </c>
      <c r="Q44" s="48" t="e">
        <f>#REF!/10*100</f>
        <v>#REF!</v>
      </c>
      <c r="R44" s="48" t="e">
        <f>#REF!/10*100</f>
        <v>#REF!</v>
      </c>
      <c r="S44" s="48" t="e">
        <f>#REF!/10*100</f>
        <v>#REF!</v>
      </c>
      <c r="T44" s="48" t="e">
        <f>#REF!/10*100</f>
        <v>#REF!</v>
      </c>
      <c r="U44" s="48" t="e">
        <f>#REF!/10*100</f>
        <v>#REF!</v>
      </c>
      <c r="V44" s="48" t="e">
        <f>#REF!/10*100</f>
        <v>#REF!</v>
      </c>
      <c r="W44" s="48" t="e">
        <f>#REF!/10*100</f>
        <v>#REF!</v>
      </c>
      <c r="X44" s="48" t="e">
        <f>#REF!/10*100</f>
        <v>#REF!</v>
      </c>
      <c r="Y44" s="48" t="e">
        <f>#REF!/10*100</f>
        <v>#REF!</v>
      </c>
      <c r="Z44" s="48" t="e">
        <f>#REF!/10*100</f>
        <v>#REF!</v>
      </c>
      <c r="AA44" s="48" t="e">
        <f>#REF!/10*100</f>
        <v>#REF!</v>
      </c>
      <c r="AB44" s="50" t="e">
        <f t="shared" si="1"/>
        <v>#REF!</v>
      </c>
    </row>
    <row r="45" spans="1:28" ht="32.25" thickBot="1" x14ac:dyDescent="0.55000000000000004">
      <c r="A45" s="23">
        <v>41.3</v>
      </c>
      <c r="B45" s="24" t="e">
        <f>#REF!</f>
        <v>#REF!</v>
      </c>
      <c r="C45" s="60" t="s">
        <v>34</v>
      </c>
      <c r="D45" s="52" t="e">
        <f>#REF!/10*100</f>
        <v>#REF!</v>
      </c>
      <c r="E45" s="52" t="e">
        <f>#REF!/10*100</f>
        <v>#REF!</v>
      </c>
      <c r="F45" s="52" t="e">
        <f>#REF!/10*100</f>
        <v>#REF!</v>
      </c>
      <c r="G45" s="52" t="e">
        <f>#REF!/10*100</f>
        <v>#REF!</v>
      </c>
      <c r="H45" s="52" t="e">
        <f>#REF!/10*100</f>
        <v>#REF!</v>
      </c>
      <c r="I45" s="52" t="e">
        <f>#REF!/10*100</f>
        <v>#REF!</v>
      </c>
      <c r="J45" s="52" t="e">
        <f>#REF!/10*100</f>
        <v>#REF!</v>
      </c>
      <c r="K45" s="52" t="e">
        <f>#REF!/10*100</f>
        <v>#REF!</v>
      </c>
      <c r="L45" s="52" t="e">
        <f>#REF!/10*100</f>
        <v>#REF!</v>
      </c>
      <c r="M45" s="52" t="e">
        <f>#REF!/10*100</f>
        <v>#REF!</v>
      </c>
      <c r="N45" s="52" t="e">
        <f>#REF!/10*100</f>
        <v>#REF!</v>
      </c>
      <c r="O45" s="52" t="e">
        <f>#REF!/10*100</f>
        <v>#REF!</v>
      </c>
      <c r="P45" s="52" t="e">
        <f>#REF!/10*100</f>
        <v>#REF!</v>
      </c>
      <c r="Q45" s="52" t="e">
        <f>#REF!/10*100</f>
        <v>#REF!</v>
      </c>
      <c r="R45" s="52" t="e">
        <f>#REF!/10*100</f>
        <v>#REF!</v>
      </c>
      <c r="S45" s="52" t="e">
        <f>#REF!/10*100</f>
        <v>#REF!</v>
      </c>
      <c r="T45" s="52" t="e">
        <f>#REF!/10*100</f>
        <v>#REF!</v>
      </c>
      <c r="U45" s="52" t="e">
        <f>#REF!/10*100</f>
        <v>#REF!</v>
      </c>
      <c r="V45" s="52" t="e">
        <f>#REF!/10*100</f>
        <v>#REF!</v>
      </c>
      <c r="W45" s="52" t="e">
        <f>#REF!/10*100</f>
        <v>#REF!</v>
      </c>
      <c r="X45" s="52" t="e">
        <f>#REF!/10*100</f>
        <v>#REF!</v>
      </c>
      <c r="Y45" s="52" t="e">
        <f>#REF!/10*100</f>
        <v>#REF!</v>
      </c>
      <c r="Z45" s="52" t="e">
        <f>#REF!/10*100</f>
        <v>#REF!</v>
      </c>
      <c r="AA45" s="52" t="e">
        <f>#REF!/10*100</f>
        <v>#REF!</v>
      </c>
      <c r="AB45" s="53" t="e">
        <f t="shared" si="1"/>
        <v>#REF!</v>
      </c>
    </row>
    <row r="46" spans="1:28" x14ac:dyDescent="0.25">
      <c r="A46" s="6"/>
    </row>
    <row r="47" spans="1:28" x14ac:dyDescent="0.25">
      <c r="A47" s="6"/>
    </row>
    <row r="48" spans="1:28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  <row r="326" spans="1:1" x14ac:dyDescent="0.25">
      <c r="A326" s="6"/>
    </row>
    <row r="327" spans="1:1" x14ac:dyDescent="0.25">
      <c r="A327" s="6"/>
    </row>
    <row r="328" spans="1:1" x14ac:dyDescent="0.25">
      <c r="A328" s="6"/>
    </row>
    <row r="329" spans="1:1" x14ac:dyDescent="0.25">
      <c r="A329" s="6"/>
    </row>
    <row r="330" spans="1:1" x14ac:dyDescent="0.25">
      <c r="A330" s="6"/>
    </row>
    <row r="331" spans="1:1" x14ac:dyDescent="0.25">
      <c r="A331" s="6"/>
    </row>
    <row r="332" spans="1:1" x14ac:dyDescent="0.25">
      <c r="A332" s="6"/>
    </row>
    <row r="333" spans="1:1" x14ac:dyDescent="0.25">
      <c r="A333" s="6"/>
    </row>
    <row r="334" spans="1:1" x14ac:dyDescent="0.25">
      <c r="A334" s="6"/>
    </row>
    <row r="335" spans="1:1" x14ac:dyDescent="0.25">
      <c r="A335" s="6"/>
    </row>
    <row r="336" spans="1:1" x14ac:dyDescent="0.25">
      <c r="A336" s="6"/>
    </row>
    <row r="337" spans="1:1" x14ac:dyDescent="0.25">
      <c r="A337" s="6"/>
    </row>
    <row r="338" spans="1:1" x14ac:dyDescent="0.25">
      <c r="A338" s="6"/>
    </row>
    <row r="339" spans="1:1" x14ac:dyDescent="0.25">
      <c r="A339" s="6"/>
    </row>
    <row r="340" spans="1:1" x14ac:dyDescent="0.25">
      <c r="A340" s="6"/>
    </row>
    <row r="341" spans="1:1" x14ac:dyDescent="0.25">
      <c r="A341" s="6"/>
    </row>
    <row r="342" spans="1:1" x14ac:dyDescent="0.25">
      <c r="A342" s="6"/>
    </row>
    <row r="343" spans="1:1" x14ac:dyDescent="0.25">
      <c r="A343" s="6"/>
    </row>
    <row r="344" spans="1:1" x14ac:dyDescent="0.25">
      <c r="A344" s="6"/>
    </row>
    <row r="345" spans="1:1" x14ac:dyDescent="0.25">
      <c r="A345" s="6"/>
    </row>
    <row r="346" spans="1:1" x14ac:dyDescent="0.25">
      <c r="A346" s="6"/>
    </row>
    <row r="347" spans="1:1" x14ac:dyDescent="0.25">
      <c r="A347" s="6"/>
    </row>
    <row r="348" spans="1:1" x14ac:dyDescent="0.25">
      <c r="A348" s="6"/>
    </row>
    <row r="349" spans="1:1" x14ac:dyDescent="0.25">
      <c r="A349" s="6"/>
    </row>
    <row r="350" spans="1:1" x14ac:dyDescent="0.25">
      <c r="A350" s="6"/>
    </row>
    <row r="351" spans="1:1" x14ac:dyDescent="0.25">
      <c r="A351" s="6"/>
    </row>
    <row r="352" spans="1:1" x14ac:dyDescent="0.25">
      <c r="A352" s="6"/>
    </row>
    <row r="353" spans="1:1" x14ac:dyDescent="0.25">
      <c r="A353" s="6"/>
    </row>
    <row r="354" spans="1:1" x14ac:dyDescent="0.25">
      <c r="A354" s="6"/>
    </row>
    <row r="355" spans="1:1" x14ac:dyDescent="0.25">
      <c r="A355" s="6"/>
    </row>
    <row r="356" spans="1:1" x14ac:dyDescent="0.25">
      <c r="A356" s="6"/>
    </row>
    <row r="357" spans="1:1" x14ac:dyDescent="0.25">
      <c r="A357" s="6"/>
    </row>
    <row r="358" spans="1:1" x14ac:dyDescent="0.25">
      <c r="A358" s="6"/>
    </row>
    <row r="359" spans="1:1" x14ac:dyDescent="0.25">
      <c r="A359" s="6"/>
    </row>
    <row r="360" spans="1:1" x14ac:dyDescent="0.25">
      <c r="A360" s="6"/>
    </row>
    <row r="361" spans="1:1" x14ac:dyDescent="0.25">
      <c r="A361" s="6"/>
    </row>
    <row r="362" spans="1:1" x14ac:dyDescent="0.25">
      <c r="A362" s="6"/>
    </row>
    <row r="363" spans="1:1" x14ac:dyDescent="0.25">
      <c r="A363" s="6"/>
    </row>
    <row r="364" spans="1:1" x14ac:dyDescent="0.25">
      <c r="A364" s="6"/>
    </row>
    <row r="365" spans="1:1" x14ac:dyDescent="0.25">
      <c r="A365" s="6"/>
    </row>
    <row r="366" spans="1:1" x14ac:dyDescent="0.25">
      <c r="A366" s="6"/>
    </row>
    <row r="367" spans="1:1" x14ac:dyDescent="0.25">
      <c r="A367" s="6"/>
    </row>
    <row r="368" spans="1:1" x14ac:dyDescent="0.25">
      <c r="A368" s="6"/>
    </row>
    <row r="369" spans="1:1" x14ac:dyDescent="0.25">
      <c r="A369" s="6"/>
    </row>
    <row r="370" spans="1:1" x14ac:dyDescent="0.25">
      <c r="A370" s="6"/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  <row r="375" spans="1:1" x14ac:dyDescent="0.25">
      <c r="A375" s="6"/>
    </row>
    <row r="376" spans="1:1" x14ac:dyDescent="0.25">
      <c r="A376" s="6"/>
    </row>
    <row r="377" spans="1:1" x14ac:dyDescent="0.25">
      <c r="A377" s="6"/>
    </row>
    <row r="378" spans="1:1" x14ac:dyDescent="0.25">
      <c r="A378" s="6"/>
    </row>
    <row r="379" spans="1:1" x14ac:dyDescent="0.25">
      <c r="A379" s="6"/>
    </row>
    <row r="380" spans="1:1" x14ac:dyDescent="0.25">
      <c r="A380" s="6"/>
    </row>
    <row r="381" spans="1:1" x14ac:dyDescent="0.25">
      <c r="A381" s="6"/>
    </row>
    <row r="382" spans="1:1" x14ac:dyDescent="0.25">
      <c r="A382" s="6"/>
    </row>
    <row r="383" spans="1:1" x14ac:dyDescent="0.25">
      <c r="A383" s="6"/>
    </row>
    <row r="384" spans="1:1" x14ac:dyDescent="0.25">
      <c r="A384" s="6"/>
    </row>
    <row r="385" spans="1:1" x14ac:dyDescent="0.25">
      <c r="A385" s="6"/>
    </row>
    <row r="386" spans="1:1" x14ac:dyDescent="0.25">
      <c r="A386" s="6"/>
    </row>
    <row r="387" spans="1:1" x14ac:dyDescent="0.25">
      <c r="A387" s="6"/>
    </row>
    <row r="388" spans="1:1" x14ac:dyDescent="0.25">
      <c r="A388" s="6"/>
    </row>
    <row r="389" spans="1:1" x14ac:dyDescent="0.25">
      <c r="A389" s="6"/>
    </row>
    <row r="390" spans="1:1" x14ac:dyDescent="0.25">
      <c r="A390" s="6"/>
    </row>
    <row r="391" spans="1:1" x14ac:dyDescent="0.25">
      <c r="A391" s="6"/>
    </row>
    <row r="392" spans="1:1" x14ac:dyDescent="0.25">
      <c r="A392" s="6"/>
    </row>
    <row r="393" spans="1:1" x14ac:dyDescent="0.25">
      <c r="A393" s="6"/>
    </row>
    <row r="394" spans="1:1" x14ac:dyDescent="0.25">
      <c r="A394" s="6"/>
    </row>
    <row r="395" spans="1:1" x14ac:dyDescent="0.25">
      <c r="A395" s="6"/>
    </row>
    <row r="396" spans="1:1" x14ac:dyDescent="0.25">
      <c r="A396" s="6"/>
    </row>
    <row r="397" spans="1:1" x14ac:dyDescent="0.25">
      <c r="A397" s="6"/>
    </row>
    <row r="398" spans="1:1" x14ac:dyDescent="0.25">
      <c r="A398" s="6"/>
    </row>
    <row r="399" spans="1:1" x14ac:dyDescent="0.25">
      <c r="A399" s="6"/>
    </row>
    <row r="400" spans="1:1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" x14ac:dyDescent="0.25">
      <c r="A417" s="6"/>
    </row>
    <row r="418" spans="1:1" x14ac:dyDescent="0.25">
      <c r="A418" s="6"/>
    </row>
    <row r="419" spans="1:1" x14ac:dyDescent="0.25">
      <c r="A419" s="6"/>
    </row>
    <row r="420" spans="1:1" x14ac:dyDescent="0.25">
      <c r="A420" s="6"/>
    </row>
    <row r="421" spans="1:1" x14ac:dyDescent="0.25">
      <c r="A421" s="6"/>
    </row>
    <row r="422" spans="1:1" x14ac:dyDescent="0.25">
      <c r="A422" s="6"/>
    </row>
    <row r="423" spans="1:1" x14ac:dyDescent="0.25">
      <c r="A423" s="6"/>
    </row>
    <row r="424" spans="1:1" x14ac:dyDescent="0.25">
      <c r="A424" s="6"/>
    </row>
    <row r="425" spans="1:1" x14ac:dyDescent="0.25">
      <c r="A425" s="6"/>
    </row>
    <row r="426" spans="1:1" x14ac:dyDescent="0.25">
      <c r="A426" s="6"/>
    </row>
    <row r="427" spans="1:1" x14ac:dyDescent="0.25">
      <c r="A427" s="6"/>
    </row>
    <row r="428" spans="1:1" x14ac:dyDescent="0.25">
      <c r="A428" s="6"/>
    </row>
    <row r="429" spans="1:1" x14ac:dyDescent="0.25">
      <c r="A429" s="6"/>
    </row>
    <row r="430" spans="1:1" x14ac:dyDescent="0.25">
      <c r="A430" s="6"/>
    </row>
    <row r="431" spans="1:1" x14ac:dyDescent="0.25">
      <c r="A431" s="6"/>
    </row>
    <row r="432" spans="1:1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  <row r="446" spans="1:1" x14ac:dyDescent="0.25">
      <c r="A446" s="6"/>
    </row>
    <row r="447" spans="1:1" x14ac:dyDescent="0.25">
      <c r="A447" s="6"/>
    </row>
    <row r="448" spans="1:1" x14ac:dyDescent="0.25">
      <c r="A448" s="6"/>
    </row>
    <row r="449" spans="1:1" x14ac:dyDescent="0.25">
      <c r="A449" s="6"/>
    </row>
    <row r="450" spans="1:1" x14ac:dyDescent="0.25">
      <c r="A450" s="6"/>
    </row>
    <row r="451" spans="1:1" x14ac:dyDescent="0.25">
      <c r="A451" s="6"/>
    </row>
    <row r="452" spans="1:1" x14ac:dyDescent="0.25">
      <c r="A452" s="6"/>
    </row>
    <row r="453" spans="1:1" x14ac:dyDescent="0.25">
      <c r="A453" s="6"/>
    </row>
    <row r="454" spans="1:1" x14ac:dyDescent="0.25">
      <c r="A454" s="6"/>
    </row>
    <row r="455" spans="1:1" x14ac:dyDescent="0.25">
      <c r="A455" s="6"/>
    </row>
    <row r="456" spans="1:1" x14ac:dyDescent="0.25">
      <c r="A456" s="6"/>
    </row>
    <row r="457" spans="1:1" x14ac:dyDescent="0.25">
      <c r="A457" s="6"/>
    </row>
    <row r="458" spans="1:1" x14ac:dyDescent="0.25">
      <c r="A458" s="6"/>
    </row>
    <row r="459" spans="1:1" x14ac:dyDescent="0.25">
      <c r="A459" s="6"/>
    </row>
    <row r="460" spans="1:1" x14ac:dyDescent="0.25">
      <c r="A460" s="6"/>
    </row>
    <row r="461" spans="1:1" x14ac:dyDescent="0.25">
      <c r="A461" s="6"/>
    </row>
    <row r="462" spans="1:1" x14ac:dyDescent="0.25">
      <c r="A462" s="6"/>
    </row>
    <row r="463" spans="1:1" x14ac:dyDescent="0.25">
      <c r="A463" s="6"/>
    </row>
    <row r="464" spans="1:1" x14ac:dyDescent="0.25">
      <c r="A464" s="6"/>
    </row>
    <row r="465" spans="1:1" x14ac:dyDescent="0.25">
      <c r="A465" s="6"/>
    </row>
    <row r="466" spans="1:1" x14ac:dyDescent="0.25">
      <c r="A466" s="6"/>
    </row>
    <row r="467" spans="1:1" x14ac:dyDescent="0.25">
      <c r="A467" s="6"/>
    </row>
    <row r="468" spans="1:1" x14ac:dyDescent="0.25">
      <c r="A468" s="6"/>
    </row>
    <row r="469" spans="1:1" x14ac:dyDescent="0.25">
      <c r="A469" s="6"/>
    </row>
    <row r="470" spans="1:1" x14ac:dyDescent="0.25">
      <c r="A470" s="6"/>
    </row>
    <row r="471" spans="1:1" x14ac:dyDescent="0.25">
      <c r="A471" s="6"/>
    </row>
    <row r="472" spans="1:1" x14ac:dyDescent="0.25">
      <c r="A472" s="6"/>
    </row>
    <row r="473" spans="1:1" x14ac:dyDescent="0.25">
      <c r="A473" s="6"/>
    </row>
    <row r="474" spans="1:1" x14ac:dyDescent="0.25">
      <c r="A474" s="6"/>
    </row>
    <row r="475" spans="1:1" x14ac:dyDescent="0.25">
      <c r="A475" s="6"/>
    </row>
    <row r="476" spans="1:1" x14ac:dyDescent="0.25">
      <c r="A476" s="6"/>
    </row>
    <row r="477" spans="1:1" x14ac:dyDescent="0.25">
      <c r="A477" s="6"/>
    </row>
    <row r="478" spans="1:1" x14ac:dyDescent="0.25">
      <c r="A478" s="6"/>
    </row>
    <row r="479" spans="1:1" x14ac:dyDescent="0.25">
      <c r="A479" s="6"/>
    </row>
    <row r="480" spans="1:1" x14ac:dyDescent="0.25">
      <c r="A480" s="6"/>
    </row>
    <row r="481" spans="1:1" x14ac:dyDescent="0.25">
      <c r="A481" s="6"/>
    </row>
    <row r="482" spans="1:1" x14ac:dyDescent="0.25">
      <c r="A482" s="6"/>
    </row>
    <row r="483" spans="1:1" x14ac:dyDescent="0.25">
      <c r="A483" s="6"/>
    </row>
    <row r="484" spans="1:1" x14ac:dyDescent="0.25">
      <c r="A484" s="6"/>
    </row>
    <row r="485" spans="1:1" x14ac:dyDescent="0.25">
      <c r="A485" s="6"/>
    </row>
    <row r="486" spans="1:1" x14ac:dyDescent="0.25">
      <c r="A486" s="6"/>
    </row>
    <row r="487" spans="1:1" x14ac:dyDescent="0.25">
      <c r="A487" s="6"/>
    </row>
    <row r="488" spans="1:1" x14ac:dyDescent="0.25">
      <c r="A488" s="6"/>
    </row>
    <row r="489" spans="1:1" x14ac:dyDescent="0.25">
      <c r="A489" s="6"/>
    </row>
    <row r="490" spans="1:1" x14ac:dyDescent="0.25">
      <c r="A490" s="6"/>
    </row>
    <row r="491" spans="1:1" x14ac:dyDescent="0.25">
      <c r="A491" s="6"/>
    </row>
    <row r="492" spans="1:1" x14ac:dyDescent="0.25">
      <c r="A492" s="6"/>
    </row>
    <row r="493" spans="1:1" x14ac:dyDescent="0.25">
      <c r="A493" s="6"/>
    </row>
    <row r="494" spans="1:1" x14ac:dyDescent="0.25">
      <c r="A494" s="6"/>
    </row>
    <row r="495" spans="1:1" x14ac:dyDescent="0.25">
      <c r="A495" s="6"/>
    </row>
    <row r="496" spans="1:1" x14ac:dyDescent="0.25">
      <c r="A496" s="6"/>
    </row>
    <row r="497" spans="1:1" x14ac:dyDescent="0.25">
      <c r="A497" s="6"/>
    </row>
    <row r="498" spans="1:1" x14ac:dyDescent="0.25">
      <c r="A498" s="6"/>
    </row>
    <row r="499" spans="1:1" x14ac:dyDescent="0.25">
      <c r="A499" s="6"/>
    </row>
    <row r="500" spans="1:1" x14ac:dyDescent="0.25">
      <c r="A500" s="6"/>
    </row>
    <row r="501" spans="1:1" x14ac:dyDescent="0.25">
      <c r="A501" s="6"/>
    </row>
    <row r="502" spans="1:1" x14ac:dyDescent="0.25">
      <c r="A502" s="6"/>
    </row>
    <row r="503" spans="1:1" x14ac:dyDescent="0.25">
      <c r="A503" s="6"/>
    </row>
    <row r="504" spans="1:1" x14ac:dyDescent="0.25">
      <c r="A504" s="6"/>
    </row>
    <row r="505" spans="1:1" x14ac:dyDescent="0.25">
      <c r="A505" s="6"/>
    </row>
    <row r="506" spans="1:1" x14ac:dyDescent="0.25">
      <c r="A506" s="6"/>
    </row>
    <row r="507" spans="1:1" x14ac:dyDescent="0.25">
      <c r="A507" s="6"/>
    </row>
    <row r="508" spans="1:1" x14ac:dyDescent="0.25">
      <c r="A508" s="6"/>
    </row>
    <row r="509" spans="1:1" x14ac:dyDescent="0.25">
      <c r="A509" s="6"/>
    </row>
    <row r="510" spans="1:1" x14ac:dyDescent="0.25">
      <c r="A510" s="6"/>
    </row>
    <row r="511" spans="1:1" x14ac:dyDescent="0.25">
      <c r="A511" s="6"/>
    </row>
    <row r="512" spans="1:1" x14ac:dyDescent="0.25">
      <c r="A512" s="6"/>
    </row>
    <row r="513" spans="1:1" x14ac:dyDescent="0.25">
      <c r="A513" s="6"/>
    </row>
    <row r="514" spans="1:1" x14ac:dyDescent="0.25">
      <c r="A514" s="6"/>
    </row>
    <row r="515" spans="1:1" x14ac:dyDescent="0.25">
      <c r="A515" s="6"/>
    </row>
    <row r="516" spans="1:1" x14ac:dyDescent="0.25">
      <c r="A516" s="6"/>
    </row>
    <row r="517" spans="1:1" x14ac:dyDescent="0.25">
      <c r="A517" s="6"/>
    </row>
    <row r="518" spans="1:1" x14ac:dyDescent="0.25">
      <c r="A518" s="6"/>
    </row>
    <row r="519" spans="1:1" x14ac:dyDescent="0.25">
      <c r="A519" s="6"/>
    </row>
    <row r="520" spans="1:1" x14ac:dyDescent="0.25">
      <c r="A520" s="6"/>
    </row>
    <row r="521" spans="1:1" x14ac:dyDescent="0.25">
      <c r="A521" s="6"/>
    </row>
    <row r="522" spans="1:1" x14ac:dyDescent="0.25">
      <c r="A522" s="6"/>
    </row>
    <row r="523" spans="1:1" x14ac:dyDescent="0.25">
      <c r="A523" s="6"/>
    </row>
    <row r="524" spans="1:1" x14ac:dyDescent="0.25">
      <c r="A524" s="6"/>
    </row>
    <row r="525" spans="1:1" x14ac:dyDescent="0.25">
      <c r="A525" s="6"/>
    </row>
    <row r="526" spans="1:1" x14ac:dyDescent="0.25">
      <c r="A526" s="6"/>
    </row>
    <row r="527" spans="1:1" x14ac:dyDescent="0.25">
      <c r="A527" s="6"/>
    </row>
    <row r="528" spans="1:1" x14ac:dyDescent="0.25">
      <c r="A528" s="6"/>
    </row>
    <row r="529" spans="1:1" x14ac:dyDescent="0.25">
      <c r="A529" s="6"/>
    </row>
    <row r="530" spans="1:1" x14ac:dyDescent="0.25">
      <c r="A530" s="6"/>
    </row>
    <row r="531" spans="1:1" x14ac:dyDescent="0.25">
      <c r="A531" s="6"/>
    </row>
    <row r="532" spans="1:1" x14ac:dyDescent="0.25">
      <c r="A532" s="6"/>
    </row>
    <row r="533" spans="1:1" x14ac:dyDescent="0.25">
      <c r="A533" s="6"/>
    </row>
    <row r="534" spans="1:1" x14ac:dyDescent="0.25">
      <c r="A534" s="6"/>
    </row>
    <row r="535" spans="1:1" x14ac:dyDescent="0.25">
      <c r="A535" s="6"/>
    </row>
    <row r="536" spans="1:1" x14ac:dyDescent="0.25">
      <c r="A536" s="6"/>
    </row>
    <row r="537" spans="1:1" x14ac:dyDescent="0.25">
      <c r="A537" s="6"/>
    </row>
    <row r="538" spans="1:1" x14ac:dyDescent="0.25">
      <c r="A538" s="6"/>
    </row>
    <row r="539" spans="1:1" x14ac:dyDescent="0.25">
      <c r="A539" s="6"/>
    </row>
    <row r="540" spans="1:1" x14ac:dyDescent="0.25">
      <c r="A540" s="6"/>
    </row>
    <row r="541" spans="1:1" x14ac:dyDescent="0.25">
      <c r="A541" s="6"/>
    </row>
    <row r="542" spans="1:1" x14ac:dyDescent="0.25">
      <c r="A542" s="6"/>
    </row>
    <row r="543" spans="1:1" x14ac:dyDescent="0.25">
      <c r="A543" s="6"/>
    </row>
    <row r="544" spans="1:1" x14ac:dyDescent="0.25">
      <c r="A544" s="6"/>
    </row>
    <row r="545" spans="1:1" x14ac:dyDescent="0.25">
      <c r="A545" s="6"/>
    </row>
    <row r="546" spans="1:1" x14ac:dyDescent="0.25">
      <c r="A546" s="6"/>
    </row>
    <row r="547" spans="1:1" x14ac:dyDescent="0.25">
      <c r="A547" s="6"/>
    </row>
    <row r="548" spans="1:1" x14ac:dyDescent="0.25">
      <c r="A548" s="6"/>
    </row>
    <row r="549" spans="1:1" x14ac:dyDescent="0.25">
      <c r="A549" s="6"/>
    </row>
    <row r="550" spans="1:1" x14ac:dyDescent="0.25">
      <c r="A550" s="6"/>
    </row>
    <row r="551" spans="1:1" x14ac:dyDescent="0.25">
      <c r="A551" s="6"/>
    </row>
    <row r="552" spans="1:1" x14ac:dyDescent="0.25">
      <c r="A552" s="6"/>
    </row>
    <row r="553" spans="1:1" x14ac:dyDescent="0.25">
      <c r="A553" s="6"/>
    </row>
    <row r="554" spans="1:1" x14ac:dyDescent="0.25">
      <c r="A554" s="6"/>
    </row>
    <row r="555" spans="1:1" x14ac:dyDescent="0.25">
      <c r="A555" s="6"/>
    </row>
    <row r="556" spans="1:1" x14ac:dyDescent="0.25">
      <c r="A556" s="6"/>
    </row>
    <row r="557" spans="1:1" x14ac:dyDescent="0.25">
      <c r="A557" s="6"/>
    </row>
    <row r="558" spans="1:1" x14ac:dyDescent="0.25">
      <c r="A558" s="6"/>
    </row>
    <row r="559" spans="1:1" x14ac:dyDescent="0.25">
      <c r="A559" s="6"/>
    </row>
    <row r="560" spans="1:1" x14ac:dyDescent="0.25">
      <c r="A560" s="6"/>
    </row>
    <row r="561" spans="1:1" x14ac:dyDescent="0.25">
      <c r="A561" s="6"/>
    </row>
    <row r="562" spans="1:1" x14ac:dyDescent="0.25">
      <c r="A562" s="6"/>
    </row>
    <row r="563" spans="1:1" x14ac:dyDescent="0.25">
      <c r="A563" s="6"/>
    </row>
    <row r="564" spans="1:1" x14ac:dyDescent="0.25">
      <c r="A564" s="6"/>
    </row>
    <row r="565" spans="1:1" x14ac:dyDescent="0.25">
      <c r="A565" s="6"/>
    </row>
    <row r="566" spans="1:1" x14ac:dyDescent="0.25">
      <c r="A566" s="6"/>
    </row>
    <row r="567" spans="1:1" x14ac:dyDescent="0.25">
      <c r="A567" s="6"/>
    </row>
    <row r="568" spans="1:1" x14ac:dyDescent="0.25">
      <c r="A568" s="6"/>
    </row>
    <row r="569" spans="1:1" x14ac:dyDescent="0.25">
      <c r="A569" s="6"/>
    </row>
    <row r="570" spans="1:1" x14ac:dyDescent="0.25">
      <c r="A570" s="6"/>
    </row>
    <row r="571" spans="1:1" x14ac:dyDescent="0.25">
      <c r="A571" s="6"/>
    </row>
    <row r="572" spans="1:1" x14ac:dyDescent="0.25">
      <c r="A572" s="6"/>
    </row>
    <row r="573" spans="1:1" x14ac:dyDescent="0.25">
      <c r="A573" s="6"/>
    </row>
    <row r="574" spans="1:1" x14ac:dyDescent="0.25">
      <c r="A574" s="6"/>
    </row>
    <row r="575" spans="1:1" x14ac:dyDescent="0.25">
      <c r="A575" s="6"/>
    </row>
    <row r="576" spans="1:1" x14ac:dyDescent="0.25">
      <c r="A576" s="6"/>
    </row>
    <row r="577" spans="1:1" x14ac:dyDescent="0.25">
      <c r="A577" s="6"/>
    </row>
    <row r="578" spans="1:1" x14ac:dyDescent="0.25">
      <c r="A578" s="6"/>
    </row>
    <row r="579" spans="1:1" x14ac:dyDescent="0.25">
      <c r="A579" s="6"/>
    </row>
    <row r="580" spans="1:1" x14ac:dyDescent="0.25">
      <c r="A580" s="6"/>
    </row>
    <row r="581" spans="1:1" x14ac:dyDescent="0.25">
      <c r="A581" s="6"/>
    </row>
    <row r="582" spans="1:1" x14ac:dyDescent="0.25">
      <c r="A582" s="6"/>
    </row>
    <row r="583" spans="1:1" x14ac:dyDescent="0.25">
      <c r="A583" s="6"/>
    </row>
    <row r="584" spans="1:1" x14ac:dyDescent="0.25">
      <c r="A584" s="6"/>
    </row>
    <row r="585" spans="1:1" x14ac:dyDescent="0.25">
      <c r="A585" s="6"/>
    </row>
    <row r="586" spans="1:1" x14ac:dyDescent="0.25">
      <c r="A586" s="6"/>
    </row>
    <row r="587" spans="1:1" x14ac:dyDescent="0.25">
      <c r="A587" s="6"/>
    </row>
    <row r="588" spans="1:1" x14ac:dyDescent="0.25">
      <c r="A588" s="6"/>
    </row>
    <row r="589" spans="1:1" x14ac:dyDescent="0.25">
      <c r="A589" s="6"/>
    </row>
    <row r="590" spans="1:1" x14ac:dyDescent="0.25">
      <c r="A590" s="6"/>
    </row>
    <row r="591" spans="1:1" x14ac:dyDescent="0.25">
      <c r="A591" s="6"/>
    </row>
    <row r="592" spans="1:1" x14ac:dyDescent="0.25">
      <c r="A592" s="6"/>
    </row>
    <row r="593" spans="1:1" x14ac:dyDescent="0.25">
      <c r="A593" s="6"/>
    </row>
    <row r="594" spans="1:1" x14ac:dyDescent="0.25">
      <c r="A594" s="6"/>
    </row>
    <row r="595" spans="1:1" x14ac:dyDescent="0.25">
      <c r="A595" s="6"/>
    </row>
    <row r="596" spans="1:1" x14ac:dyDescent="0.25">
      <c r="A596" s="6"/>
    </row>
    <row r="597" spans="1:1" x14ac:dyDescent="0.25">
      <c r="A597" s="6"/>
    </row>
    <row r="598" spans="1:1" x14ac:dyDescent="0.25">
      <c r="A598" s="6"/>
    </row>
    <row r="599" spans="1:1" x14ac:dyDescent="0.25">
      <c r="A599" s="6"/>
    </row>
    <row r="600" spans="1:1" x14ac:dyDescent="0.25">
      <c r="A600" s="6"/>
    </row>
    <row r="601" spans="1:1" x14ac:dyDescent="0.25">
      <c r="A601" s="6"/>
    </row>
    <row r="602" spans="1:1" x14ac:dyDescent="0.25">
      <c r="A602" s="6"/>
    </row>
    <row r="603" spans="1:1" x14ac:dyDescent="0.25">
      <c r="A603" s="6"/>
    </row>
    <row r="604" spans="1:1" x14ac:dyDescent="0.25">
      <c r="A604" s="6"/>
    </row>
    <row r="605" spans="1:1" x14ac:dyDescent="0.25">
      <c r="A605" s="6"/>
    </row>
    <row r="606" spans="1:1" x14ac:dyDescent="0.25">
      <c r="A606" s="6"/>
    </row>
    <row r="607" spans="1:1" x14ac:dyDescent="0.25">
      <c r="A607" s="6"/>
    </row>
    <row r="608" spans="1:1" x14ac:dyDescent="0.25">
      <c r="A608" s="6"/>
    </row>
    <row r="609" spans="1:1" x14ac:dyDescent="0.25">
      <c r="A609" s="6"/>
    </row>
    <row r="610" spans="1:1" x14ac:dyDescent="0.25">
      <c r="A610" s="6"/>
    </row>
    <row r="611" spans="1:1" x14ac:dyDescent="0.25">
      <c r="A611" s="6"/>
    </row>
    <row r="612" spans="1:1" x14ac:dyDescent="0.25">
      <c r="A612" s="6"/>
    </row>
    <row r="613" spans="1:1" x14ac:dyDescent="0.25">
      <c r="A613" s="6"/>
    </row>
    <row r="614" spans="1:1" x14ac:dyDescent="0.25">
      <c r="A614" s="6"/>
    </row>
    <row r="615" spans="1:1" x14ac:dyDescent="0.25">
      <c r="A615" s="6"/>
    </row>
    <row r="616" spans="1:1" x14ac:dyDescent="0.25">
      <c r="A616" s="6"/>
    </row>
    <row r="617" spans="1:1" x14ac:dyDescent="0.25">
      <c r="A617" s="6"/>
    </row>
    <row r="618" spans="1:1" x14ac:dyDescent="0.25">
      <c r="A618" s="6"/>
    </row>
    <row r="619" spans="1:1" x14ac:dyDescent="0.25">
      <c r="A619" s="6"/>
    </row>
    <row r="620" spans="1:1" x14ac:dyDescent="0.25">
      <c r="A620" s="6"/>
    </row>
    <row r="621" spans="1:1" x14ac:dyDescent="0.25">
      <c r="A621" s="6"/>
    </row>
    <row r="622" spans="1:1" x14ac:dyDescent="0.25">
      <c r="A622" s="6"/>
    </row>
    <row r="623" spans="1:1" x14ac:dyDescent="0.25">
      <c r="A623" s="6"/>
    </row>
    <row r="624" spans="1:1" x14ac:dyDescent="0.25">
      <c r="A624" s="6"/>
    </row>
    <row r="625" spans="1:1" x14ac:dyDescent="0.25">
      <c r="A625" s="6"/>
    </row>
    <row r="626" spans="1:1" x14ac:dyDescent="0.25">
      <c r="A626" s="6"/>
    </row>
    <row r="627" spans="1:1" x14ac:dyDescent="0.25">
      <c r="A627" s="6"/>
    </row>
    <row r="628" spans="1:1" x14ac:dyDescent="0.25">
      <c r="A628" s="6"/>
    </row>
    <row r="629" spans="1:1" x14ac:dyDescent="0.25">
      <c r="A629" s="6"/>
    </row>
    <row r="630" spans="1:1" x14ac:dyDescent="0.25">
      <c r="A630" s="6"/>
    </row>
    <row r="631" spans="1:1" x14ac:dyDescent="0.25">
      <c r="A631" s="6"/>
    </row>
    <row r="632" spans="1:1" x14ac:dyDescent="0.25">
      <c r="A632" s="6"/>
    </row>
    <row r="633" spans="1:1" x14ac:dyDescent="0.25">
      <c r="A633" s="6"/>
    </row>
    <row r="634" spans="1:1" x14ac:dyDescent="0.25">
      <c r="A634" s="6"/>
    </row>
    <row r="635" spans="1:1" x14ac:dyDescent="0.25">
      <c r="A635" s="6"/>
    </row>
    <row r="636" spans="1:1" x14ac:dyDescent="0.25">
      <c r="A636" s="6"/>
    </row>
    <row r="637" spans="1:1" x14ac:dyDescent="0.25">
      <c r="A637" s="6"/>
    </row>
    <row r="638" spans="1:1" x14ac:dyDescent="0.25">
      <c r="A638" s="6"/>
    </row>
    <row r="639" spans="1:1" x14ac:dyDescent="0.25">
      <c r="A639" s="6"/>
    </row>
    <row r="640" spans="1:1" x14ac:dyDescent="0.25">
      <c r="A640" s="6"/>
    </row>
    <row r="641" spans="1:1" x14ac:dyDescent="0.25">
      <c r="A641" s="6"/>
    </row>
    <row r="642" spans="1:1" x14ac:dyDescent="0.25">
      <c r="A642" s="6"/>
    </row>
    <row r="643" spans="1:1" x14ac:dyDescent="0.25">
      <c r="A643" s="6"/>
    </row>
    <row r="644" spans="1:1" x14ac:dyDescent="0.25">
      <c r="A644" s="6"/>
    </row>
    <row r="645" spans="1:1" x14ac:dyDescent="0.25">
      <c r="A645" s="6"/>
    </row>
    <row r="646" spans="1:1" x14ac:dyDescent="0.25">
      <c r="A646" s="6"/>
    </row>
    <row r="647" spans="1:1" x14ac:dyDescent="0.25">
      <c r="A647" s="6"/>
    </row>
    <row r="648" spans="1:1" x14ac:dyDescent="0.25">
      <c r="A648" s="6"/>
    </row>
    <row r="649" spans="1:1" x14ac:dyDescent="0.25">
      <c r="A649" s="6"/>
    </row>
    <row r="650" spans="1:1" x14ac:dyDescent="0.25">
      <c r="A650" s="6"/>
    </row>
    <row r="651" spans="1:1" x14ac:dyDescent="0.25">
      <c r="A651" s="6"/>
    </row>
    <row r="652" spans="1:1" x14ac:dyDescent="0.25">
      <c r="A652" s="6"/>
    </row>
    <row r="653" spans="1:1" x14ac:dyDescent="0.25">
      <c r="A653" s="6"/>
    </row>
    <row r="654" spans="1:1" x14ac:dyDescent="0.25">
      <c r="A654" s="6"/>
    </row>
    <row r="655" spans="1:1" x14ac:dyDescent="0.25">
      <c r="A655" s="6"/>
    </row>
    <row r="656" spans="1:1" x14ac:dyDescent="0.25">
      <c r="A656" s="6"/>
    </row>
    <row r="657" spans="1:1" x14ac:dyDescent="0.25">
      <c r="A657" s="6"/>
    </row>
    <row r="658" spans="1:1" x14ac:dyDescent="0.25">
      <c r="A658" s="6"/>
    </row>
    <row r="659" spans="1:1" x14ac:dyDescent="0.25">
      <c r="A659" s="6"/>
    </row>
    <row r="660" spans="1:1" x14ac:dyDescent="0.25">
      <c r="A660" s="6"/>
    </row>
    <row r="661" spans="1:1" x14ac:dyDescent="0.25">
      <c r="A661" s="6"/>
    </row>
    <row r="662" spans="1:1" x14ac:dyDescent="0.25">
      <c r="A662" s="6"/>
    </row>
    <row r="663" spans="1:1" x14ac:dyDescent="0.25">
      <c r="A663" s="6"/>
    </row>
    <row r="664" spans="1:1" x14ac:dyDescent="0.25">
      <c r="A664" s="6"/>
    </row>
    <row r="665" spans="1:1" x14ac:dyDescent="0.25">
      <c r="A665" s="6"/>
    </row>
    <row r="666" spans="1:1" x14ac:dyDescent="0.25">
      <c r="A666" s="6"/>
    </row>
    <row r="667" spans="1:1" x14ac:dyDescent="0.25">
      <c r="A667" s="6"/>
    </row>
    <row r="668" spans="1:1" x14ac:dyDescent="0.25">
      <c r="A668" s="6"/>
    </row>
    <row r="669" spans="1:1" x14ac:dyDescent="0.25">
      <c r="A669" s="6"/>
    </row>
    <row r="670" spans="1:1" x14ac:dyDescent="0.25">
      <c r="A670" s="6"/>
    </row>
    <row r="671" spans="1:1" x14ac:dyDescent="0.25">
      <c r="A671" s="6"/>
    </row>
    <row r="672" spans="1:1" x14ac:dyDescent="0.25">
      <c r="A672" s="6"/>
    </row>
    <row r="673" spans="1:1" x14ac:dyDescent="0.25">
      <c r="A673" s="6"/>
    </row>
    <row r="674" spans="1:1" x14ac:dyDescent="0.25">
      <c r="A674" s="6"/>
    </row>
    <row r="675" spans="1:1" x14ac:dyDescent="0.25">
      <c r="A675" s="6"/>
    </row>
    <row r="676" spans="1:1" x14ac:dyDescent="0.25">
      <c r="A676" s="6"/>
    </row>
    <row r="677" spans="1:1" x14ac:dyDescent="0.25">
      <c r="A677" s="6"/>
    </row>
    <row r="678" spans="1:1" x14ac:dyDescent="0.25">
      <c r="A678" s="6"/>
    </row>
    <row r="679" spans="1:1" x14ac:dyDescent="0.25">
      <c r="A679" s="6"/>
    </row>
    <row r="680" spans="1:1" x14ac:dyDescent="0.25">
      <c r="A680" s="6"/>
    </row>
    <row r="681" spans="1:1" x14ac:dyDescent="0.25">
      <c r="A681" s="6"/>
    </row>
    <row r="682" spans="1:1" x14ac:dyDescent="0.25">
      <c r="A682" s="6"/>
    </row>
    <row r="683" spans="1:1" x14ac:dyDescent="0.25">
      <c r="A683" s="6"/>
    </row>
    <row r="684" spans="1:1" x14ac:dyDescent="0.25">
      <c r="A684" s="6"/>
    </row>
    <row r="685" spans="1:1" x14ac:dyDescent="0.25">
      <c r="A685" s="6"/>
    </row>
    <row r="686" spans="1:1" x14ac:dyDescent="0.25">
      <c r="A686" s="6"/>
    </row>
    <row r="687" spans="1:1" x14ac:dyDescent="0.25">
      <c r="A687" s="6"/>
    </row>
    <row r="688" spans="1:1" x14ac:dyDescent="0.25">
      <c r="A688" s="6"/>
    </row>
    <row r="689" spans="1:1" x14ac:dyDescent="0.25">
      <c r="A689" s="6"/>
    </row>
    <row r="690" spans="1:1" x14ac:dyDescent="0.25">
      <c r="A690" s="6"/>
    </row>
    <row r="691" spans="1:1" x14ac:dyDescent="0.25">
      <c r="A691" s="6"/>
    </row>
    <row r="692" spans="1:1" x14ac:dyDescent="0.25">
      <c r="A692" s="6"/>
    </row>
    <row r="693" spans="1:1" x14ac:dyDescent="0.25">
      <c r="A693" s="6"/>
    </row>
    <row r="694" spans="1:1" x14ac:dyDescent="0.25">
      <c r="A694" s="6"/>
    </row>
    <row r="695" spans="1:1" x14ac:dyDescent="0.25">
      <c r="A695" s="6"/>
    </row>
    <row r="696" spans="1:1" x14ac:dyDescent="0.25">
      <c r="A696" s="6"/>
    </row>
    <row r="697" spans="1:1" x14ac:dyDescent="0.25">
      <c r="A697" s="6"/>
    </row>
    <row r="698" spans="1:1" x14ac:dyDescent="0.25">
      <c r="A698" s="6"/>
    </row>
    <row r="699" spans="1:1" x14ac:dyDescent="0.25">
      <c r="A699" s="6"/>
    </row>
    <row r="700" spans="1:1" x14ac:dyDescent="0.25">
      <c r="A700" s="6"/>
    </row>
    <row r="701" spans="1:1" x14ac:dyDescent="0.25">
      <c r="A701" s="6"/>
    </row>
    <row r="702" spans="1:1" x14ac:dyDescent="0.25">
      <c r="A702" s="6"/>
    </row>
    <row r="703" spans="1:1" x14ac:dyDescent="0.25">
      <c r="A703" s="6"/>
    </row>
    <row r="704" spans="1:1" x14ac:dyDescent="0.25">
      <c r="A704" s="6"/>
    </row>
    <row r="705" spans="1:1" x14ac:dyDescent="0.25">
      <c r="A705" s="6"/>
    </row>
    <row r="706" spans="1:1" x14ac:dyDescent="0.25">
      <c r="A706" s="6"/>
    </row>
    <row r="707" spans="1:1" x14ac:dyDescent="0.25">
      <c r="A707" s="6"/>
    </row>
    <row r="708" spans="1:1" x14ac:dyDescent="0.25">
      <c r="A708" s="6"/>
    </row>
    <row r="709" spans="1:1" x14ac:dyDescent="0.25">
      <c r="A709" s="6"/>
    </row>
    <row r="710" spans="1:1" x14ac:dyDescent="0.25">
      <c r="A710" s="6"/>
    </row>
    <row r="711" spans="1:1" x14ac:dyDescent="0.25">
      <c r="A711" s="6"/>
    </row>
    <row r="712" spans="1:1" x14ac:dyDescent="0.25">
      <c r="A712" s="6"/>
    </row>
    <row r="713" spans="1:1" x14ac:dyDescent="0.25">
      <c r="A713" s="6"/>
    </row>
    <row r="714" spans="1:1" x14ac:dyDescent="0.25">
      <c r="A714" s="6"/>
    </row>
    <row r="715" spans="1:1" x14ac:dyDescent="0.25">
      <c r="A715" s="6"/>
    </row>
    <row r="716" spans="1:1" x14ac:dyDescent="0.25">
      <c r="A716" s="6"/>
    </row>
    <row r="717" spans="1:1" x14ac:dyDescent="0.25">
      <c r="A717" s="6"/>
    </row>
    <row r="718" spans="1:1" x14ac:dyDescent="0.25">
      <c r="A718" s="6"/>
    </row>
    <row r="719" spans="1:1" x14ac:dyDescent="0.25">
      <c r="A719" s="6"/>
    </row>
    <row r="720" spans="1:1" x14ac:dyDescent="0.25">
      <c r="A720" s="6"/>
    </row>
    <row r="721" spans="1:1" x14ac:dyDescent="0.25">
      <c r="A721" s="6"/>
    </row>
    <row r="722" spans="1:1" x14ac:dyDescent="0.25">
      <c r="A722" s="6"/>
    </row>
    <row r="723" spans="1:1" x14ac:dyDescent="0.25">
      <c r="A723" s="6"/>
    </row>
    <row r="724" spans="1:1" x14ac:dyDescent="0.25">
      <c r="A724" s="6"/>
    </row>
    <row r="725" spans="1:1" x14ac:dyDescent="0.25">
      <c r="A725" s="6"/>
    </row>
    <row r="726" spans="1:1" x14ac:dyDescent="0.25">
      <c r="A726" s="6"/>
    </row>
    <row r="727" spans="1:1" x14ac:dyDescent="0.25">
      <c r="A727" s="6"/>
    </row>
    <row r="728" spans="1:1" x14ac:dyDescent="0.25">
      <c r="A728" s="6"/>
    </row>
    <row r="729" spans="1:1" x14ac:dyDescent="0.25">
      <c r="A729" s="6"/>
    </row>
    <row r="730" spans="1:1" x14ac:dyDescent="0.25">
      <c r="A730" s="6"/>
    </row>
    <row r="731" spans="1:1" x14ac:dyDescent="0.25">
      <c r="A731" s="6"/>
    </row>
    <row r="732" spans="1:1" x14ac:dyDescent="0.25">
      <c r="A732" s="6"/>
    </row>
    <row r="733" spans="1:1" x14ac:dyDescent="0.25">
      <c r="A733" s="6"/>
    </row>
    <row r="734" spans="1:1" x14ac:dyDescent="0.25">
      <c r="A734" s="6"/>
    </row>
    <row r="735" spans="1:1" x14ac:dyDescent="0.25">
      <c r="A735" s="6"/>
    </row>
    <row r="736" spans="1:1" x14ac:dyDescent="0.25">
      <c r="A736" s="6"/>
    </row>
    <row r="737" spans="1:1" x14ac:dyDescent="0.25">
      <c r="A737" s="6"/>
    </row>
    <row r="738" spans="1:1" x14ac:dyDescent="0.25">
      <c r="A738" s="6"/>
    </row>
    <row r="739" spans="1:1" x14ac:dyDescent="0.25">
      <c r="A739" s="6"/>
    </row>
    <row r="740" spans="1:1" x14ac:dyDescent="0.25">
      <c r="A740" s="6"/>
    </row>
    <row r="741" spans="1:1" x14ac:dyDescent="0.25">
      <c r="A741" s="6"/>
    </row>
    <row r="742" spans="1:1" x14ac:dyDescent="0.25">
      <c r="A742" s="6"/>
    </row>
    <row r="743" spans="1:1" x14ac:dyDescent="0.25">
      <c r="A743" s="6"/>
    </row>
    <row r="744" spans="1:1" x14ac:dyDescent="0.25">
      <c r="A744" s="6"/>
    </row>
    <row r="745" spans="1:1" x14ac:dyDescent="0.25">
      <c r="A745" s="6"/>
    </row>
    <row r="746" spans="1:1" x14ac:dyDescent="0.25">
      <c r="A746" s="6"/>
    </row>
    <row r="747" spans="1:1" x14ac:dyDescent="0.25">
      <c r="A747" s="6"/>
    </row>
    <row r="748" spans="1:1" x14ac:dyDescent="0.25">
      <c r="A748" s="6"/>
    </row>
    <row r="749" spans="1:1" x14ac:dyDescent="0.25">
      <c r="A749" s="6"/>
    </row>
    <row r="750" spans="1:1" x14ac:dyDescent="0.25">
      <c r="A750" s="6"/>
    </row>
    <row r="751" spans="1:1" x14ac:dyDescent="0.25">
      <c r="A751" s="6"/>
    </row>
    <row r="752" spans="1:1" x14ac:dyDescent="0.25">
      <c r="A752" s="6"/>
    </row>
    <row r="753" spans="1:1" x14ac:dyDescent="0.25">
      <c r="A753" s="6"/>
    </row>
    <row r="754" spans="1:1" x14ac:dyDescent="0.25">
      <c r="A754" s="6"/>
    </row>
    <row r="755" spans="1:1" x14ac:dyDescent="0.25">
      <c r="A755" s="6"/>
    </row>
    <row r="756" spans="1:1" x14ac:dyDescent="0.25">
      <c r="A756" s="6"/>
    </row>
    <row r="757" spans="1:1" x14ac:dyDescent="0.25">
      <c r="A757" s="6"/>
    </row>
    <row r="758" spans="1:1" x14ac:dyDescent="0.25">
      <c r="A758" s="6"/>
    </row>
    <row r="759" spans="1:1" x14ac:dyDescent="0.25">
      <c r="A759" s="6"/>
    </row>
    <row r="760" spans="1:1" x14ac:dyDescent="0.25">
      <c r="A760" s="6"/>
    </row>
    <row r="761" spans="1:1" x14ac:dyDescent="0.25">
      <c r="A761" s="6"/>
    </row>
    <row r="762" spans="1:1" x14ac:dyDescent="0.25">
      <c r="A762" s="6"/>
    </row>
    <row r="763" spans="1:1" x14ac:dyDescent="0.25">
      <c r="A763" s="6"/>
    </row>
    <row r="764" spans="1:1" x14ac:dyDescent="0.25">
      <c r="A764" s="6"/>
    </row>
    <row r="765" spans="1:1" x14ac:dyDescent="0.25">
      <c r="A765" s="6"/>
    </row>
    <row r="766" spans="1:1" x14ac:dyDescent="0.25">
      <c r="A766" s="6"/>
    </row>
    <row r="767" spans="1:1" x14ac:dyDescent="0.25">
      <c r="A767" s="6"/>
    </row>
    <row r="768" spans="1:1" x14ac:dyDescent="0.25">
      <c r="A768" s="6"/>
    </row>
    <row r="769" spans="1:1" x14ac:dyDescent="0.25">
      <c r="A769" s="6"/>
    </row>
    <row r="770" spans="1:1" x14ac:dyDescent="0.25">
      <c r="A770" s="6"/>
    </row>
    <row r="771" spans="1:1" x14ac:dyDescent="0.25">
      <c r="A771" s="6"/>
    </row>
    <row r="772" spans="1:1" x14ac:dyDescent="0.25">
      <c r="A772" s="6"/>
    </row>
    <row r="773" spans="1:1" x14ac:dyDescent="0.25">
      <c r="A773" s="6"/>
    </row>
    <row r="774" spans="1:1" x14ac:dyDescent="0.25">
      <c r="A774" s="6"/>
    </row>
    <row r="775" spans="1:1" x14ac:dyDescent="0.25">
      <c r="A775" s="6"/>
    </row>
    <row r="776" spans="1:1" x14ac:dyDescent="0.25">
      <c r="A776" s="6"/>
    </row>
    <row r="777" spans="1:1" x14ac:dyDescent="0.25">
      <c r="A777" s="6"/>
    </row>
    <row r="778" spans="1:1" x14ac:dyDescent="0.25">
      <c r="A778" s="6"/>
    </row>
    <row r="779" spans="1:1" x14ac:dyDescent="0.25">
      <c r="A779" s="6"/>
    </row>
    <row r="780" spans="1:1" x14ac:dyDescent="0.25">
      <c r="A780" s="6"/>
    </row>
    <row r="781" spans="1:1" x14ac:dyDescent="0.25">
      <c r="A781" s="6"/>
    </row>
    <row r="782" spans="1:1" x14ac:dyDescent="0.25">
      <c r="A782" s="6"/>
    </row>
    <row r="783" spans="1:1" x14ac:dyDescent="0.25">
      <c r="A783" s="6"/>
    </row>
    <row r="784" spans="1:1" x14ac:dyDescent="0.25">
      <c r="A784" s="6"/>
    </row>
    <row r="785" spans="1:1" x14ac:dyDescent="0.25">
      <c r="A785" s="6"/>
    </row>
    <row r="786" spans="1:1" x14ac:dyDescent="0.25">
      <c r="A786" s="6"/>
    </row>
    <row r="787" spans="1:1" x14ac:dyDescent="0.25">
      <c r="A787" s="6"/>
    </row>
    <row r="788" spans="1:1" x14ac:dyDescent="0.25">
      <c r="A788" s="6"/>
    </row>
    <row r="789" spans="1:1" x14ac:dyDescent="0.25">
      <c r="A789" s="6"/>
    </row>
    <row r="790" spans="1:1" x14ac:dyDescent="0.25">
      <c r="A790" s="6"/>
    </row>
    <row r="791" spans="1:1" x14ac:dyDescent="0.25">
      <c r="A791" s="6"/>
    </row>
    <row r="792" spans="1:1" x14ac:dyDescent="0.25">
      <c r="A792" s="6"/>
    </row>
    <row r="793" spans="1:1" x14ac:dyDescent="0.25">
      <c r="A793" s="6"/>
    </row>
    <row r="794" spans="1:1" x14ac:dyDescent="0.25">
      <c r="A794" s="6"/>
    </row>
    <row r="795" spans="1:1" x14ac:dyDescent="0.25">
      <c r="A795" s="6"/>
    </row>
    <row r="796" spans="1:1" x14ac:dyDescent="0.25">
      <c r="A796" s="6"/>
    </row>
    <row r="797" spans="1:1" x14ac:dyDescent="0.25">
      <c r="A797" s="6"/>
    </row>
    <row r="798" spans="1:1" x14ac:dyDescent="0.25">
      <c r="A798" s="6"/>
    </row>
    <row r="799" spans="1:1" x14ac:dyDescent="0.25">
      <c r="A799" s="6"/>
    </row>
    <row r="800" spans="1:1" x14ac:dyDescent="0.25">
      <c r="A800" s="6"/>
    </row>
    <row r="801" spans="1:1" x14ac:dyDescent="0.25">
      <c r="A801" s="6"/>
    </row>
    <row r="802" spans="1:1" x14ac:dyDescent="0.25">
      <c r="A802" s="6"/>
    </row>
    <row r="803" spans="1:1" x14ac:dyDescent="0.25">
      <c r="A803" s="6"/>
    </row>
    <row r="804" spans="1:1" x14ac:dyDescent="0.25">
      <c r="A804" s="6"/>
    </row>
    <row r="805" spans="1:1" x14ac:dyDescent="0.25">
      <c r="A805" s="6"/>
    </row>
    <row r="806" spans="1:1" x14ac:dyDescent="0.25">
      <c r="A806" s="6"/>
    </row>
    <row r="807" spans="1:1" x14ac:dyDescent="0.25">
      <c r="A807" s="6"/>
    </row>
    <row r="808" spans="1:1" x14ac:dyDescent="0.25">
      <c r="A808" s="6"/>
    </row>
    <row r="809" spans="1:1" x14ac:dyDescent="0.25">
      <c r="A809" s="6"/>
    </row>
    <row r="810" spans="1:1" x14ac:dyDescent="0.25">
      <c r="A810" s="6"/>
    </row>
    <row r="811" spans="1:1" x14ac:dyDescent="0.25">
      <c r="A811" s="6"/>
    </row>
    <row r="812" spans="1:1" x14ac:dyDescent="0.25">
      <c r="A812" s="6"/>
    </row>
    <row r="813" spans="1:1" x14ac:dyDescent="0.25">
      <c r="A813" s="6"/>
    </row>
    <row r="814" spans="1:1" x14ac:dyDescent="0.25">
      <c r="A814" s="6"/>
    </row>
    <row r="815" spans="1:1" x14ac:dyDescent="0.25">
      <c r="A815" s="6"/>
    </row>
    <row r="816" spans="1:1" x14ac:dyDescent="0.25">
      <c r="A816" s="6"/>
    </row>
    <row r="817" spans="1:1" x14ac:dyDescent="0.25">
      <c r="A817" s="6"/>
    </row>
    <row r="818" spans="1:1" x14ac:dyDescent="0.25">
      <c r="A818" s="6"/>
    </row>
    <row r="819" spans="1:1" x14ac:dyDescent="0.25">
      <c r="A819" s="6"/>
    </row>
    <row r="820" spans="1:1" x14ac:dyDescent="0.25">
      <c r="A820" s="6"/>
    </row>
    <row r="821" spans="1:1" x14ac:dyDescent="0.25">
      <c r="A821" s="6"/>
    </row>
    <row r="822" spans="1:1" x14ac:dyDescent="0.25">
      <c r="A822" s="6"/>
    </row>
    <row r="823" spans="1:1" x14ac:dyDescent="0.25">
      <c r="A823" s="6"/>
    </row>
    <row r="824" spans="1:1" x14ac:dyDescent="0.25">
      <c r="A824" s="6"/>
    </row>
    <row r="825" spans="1:1" x14ac:dyDescent="0.25">
      <c r="A825" s="6"/>
    </row>
    <row r="826" spans="1:1" x14ac:dyDescent="0.25">
      <c r="A826" s="6"/>
    </row>
    <row r="827" spans="1:1" x14ac:dyDescent="0.25">
      <c r="A827" s="6"/>
    </row>
    <row r="828" spans="1:1" x14ac:dyDescent="0.25">
      <c r="A828" s="6"/>
    </row>
    <row r="829" spans="1:1" x14ac:dyDescent="0.25">
      <c r="A829" s="6"/>
    </row>
    <row r="830" spans="1:1" x14ac:dyDescent="0.25">
      <c r="A830" s="6"/>
    </row>
    <row r="831" spans="1:1" x14ac:dyDescent="0.25">
      <c r="A831" s="6"/>
    </row>
    <row r="832" spans="1:1" x14ac:dyDescent="0.25">
      <c r="A832" s="6"/>
    </row>
    <row r="833" spans="1:1" x14ac:dyDescent="0.25">
      <c r="A833" s="6"/>
    </row>
    <row r="834" spans="1:1" x14ac:dyDescent="0.25">
      <c r="A834" s="6"/>
    </row>
    <row r="835" spans="1:1" x14ac:dyDescent="0.25">
      <c r="A835" s="6"/>
    </row>
    <row r="836" spans="1:1" x14ac:dyDescent="0.25">
      <c r="A836" s="6"/>
    </row>
    <row r="837" spans="1:1" x14ac:dyDescent="0.25">
      <c r="A837" s="6"/>
    </row>
    <row r="838" spans="1:1" x14ac:dyDescent="0.25">
      <c r="A838" s="6"/>
    </row>
    <row r="839" spans="1:1" x14ac:dyDescent="0.25">
      <c r="A839" s="6"/>
    </row>
    <row r="840" spans="1:1" x14ac:dyDescent="0.25">
      <c r="A840" s="6"/>
    </row>
    <row r="841" spans="1:1" x14ac:dyDescent="0.25">
      <c r="A841" s="6"/>
    </row>
    <row r="842" spans="1:1" x14ac:dyDescent="0.25">
      <c r="A842" s="6"/>
    </row>
    <row r="843" spans="1:1" x14ac:dyDescent="0.25">
      <c r="A843" s="6"/>
    </row>
    <row r="844" spans="1:1" x14ac:dyDescent="0.25">
      <c r="A844" s="6"/>
    </row>
    <row r="845" spans="1:1" x14ac:dyDescent="0.25">
      <c r="A845" s="6"/>
    </row>
    <row r="846" spans="1:1" x14ac:dyDescent="0.25">
      <c r="A846" s="6"/>
    </row>
    <row r="847" spans="1:1" x14ac:dyDescent="0.25">
      <c r="A847" s="6"/>
    </row>
    <row r="848" spans="1:1" x14ac:dyDescent="0.25">
      <c r="A848" s="6"/>
    </row>
    <row r="849" spans="1:1" x14ac:dyDescent="0.25">
      <c r="A849" s="6"/>
    </row>
    <row r="850" spans="1:1" x14ac:dyDescent="0.25">
      <c r="A850" s="6"/>
    </row>
    <row r="851" spans="1:1" x14ac:dyDescent="0.25">
      <c r="A851" s="6"/>
    </row>
    <row r="852" spans="1:1" x14ac:dyDescent="0.25">
      <c r="A852" s="6"/>
    </row>
    <row r="853" spans="1:1" x14ac:dyDescent="0.25">
      <c r="A853" s="6"/>
    </row>
    <row r="854" spans="1:1" x14ac:dyDescent="0.25">
      <c r="A854" s="6"/>
    </row>
    <row r="855" spans="1:1" x14ac:dyDescent="0.25">
      <c r="A855" s="6"/>
    </row>
    <row r="856" spans="1:1" x14ac:dyDescent="0.25">
      <c r="A856" s="6"/>
    </row>
    <row r="857" spans="1:1" x14ac:dyDescent="0.25">
      <c r="A857" s="6"/>
    </row>
    <row r="858" spans="1:1" x14ac:dyDescent="0.25">
      <c r="A858" s="6"/>
    </row>
    <row r="859" spans="1:1" x14ac:dyDescent="0.25">
      <c r="A859" s="6"/>
    </row>
    <row r="860" spans="1:1" x14ac:dyDescent="0.25">
      <c r="A860" s="6"/>
    </row>
    <row r="861" spans="1:1" x14ac:dyDescent="0.25">
      <c r="A861" s="6"/>
    </row>
    <row r="862" spans="1:1" x14ac:dyDescent="0.25">
      <c r="A862" s="6"/>
    </row>
    <row r="863" spans="1:1" x14ac:dyDescent="0.25">
      <c r="A863" s="6"/>
    </row>
    <row r="864" spans="1:1" x14ac:dyDescent="0.25">
      <c r="A864" s="6"/>
    </row>
    <row r="865" spans="1:1" x14ac:dyDescent="0.25">
      <c r="A865" s="6"/>
    </row>
    <row r="866" spans="1:1" x14ac:dyDescent="0.25">
      <c r="A866" s="6"/>
    </row>
    <row r="867" spans="1:1" x14ac:dyDescent="0.25">
      <c r="A867" s="6"/>
    </row>
    <row r="868" spans="1:1" x14ac:dyDescent="0.25">
      <c r="A868" s="6"/>
    </row>
    <row r="869" spans="1:1" x14ac:dyDescent="0.25">
      <c r="A869" s="6"/>
    </row>
    <row r="870" spans="1:1" x14ac:dyDescent="0.25">
      <c r="A870" s="6"/>
    </row>
    <row r="871" spans="1:1" x14ac:dyDescent="0.25">
      <c r="A871" s="6"/>
    </row>
    <row r="872" spans="1:1" x14ac:dyDescent="0.25">
      <c r="A872" s="6"/>
    </row>
    <row r="873" spans="1:1" x14ac:dyDescent="0.25">
      <c r="A873" s="6"/>
    </row>
    <row r="874" spans="1:1" x14ac:dyDescent="0.25">
      <c r="A874" s="6"/>
    </row>
    <row r="875" spans="1:1" x14ac:dyDescent="0.25">
      <c r="A875" s="6"/>
    </row>
    <row r="876" spans="1:1" x14ac:dyDescent="0.25">
      <c r="A876" s="6"/>
    </row>
    <row r="877" spans="1:1" x14ac:dyDescent="0.25">
      <c r="A877" s="6"/>
    </row>
    <row r="878" spans="1:1" x14ac:dyDescent="0.25">
      <c r="A878" s="6"/>
    </row>
    <row r="879" spans="1:1" x14ac:dyDescent="0.25">
      <c r="A879" s="6"/>
    </row>
    <row r="880" spans="1:1" x14ac:dyDescent="0.25">
      <c r="A880" s="6"/>
    </row>
    <row r="881" spans="1:1" x14ac:dyDescent="0.25">
      <c r="A881" s="6"/>
    </row>
    <row r="882" spans="1:1" x14ac:dyDescent="0.25">
      <c r="A882" s="6"/>
    </row>
    <row r="883" spans="1:1" x14ac:dyDescent="0.25">
      <c r="A883" s="6"/>
    </row>
    <row r="884" spans="1:1" x14ac:dyDescent="0.25">
      <c r="A884" s="6"/>
    </row>
    <row r="885" spans="1:1" x14ac:dyDescent="0.25">
      <c r="A885" s="6"/>
    </row>
    <row r="886" spans="1:1" x14ac:dyDescent="0.25">
      <c r="A886" s="6"/>
    </row>
    <row r="887" spans="1:1" x14ac:dyDescent="0.25">
      <c r="A887" s="6"/>
    </row>
    <row r="888" spans="1:1" x14ac:dyDescent="0.25">
      <c r="A888" s="6"/>
    </row>
    <row r="889" spans="1:1" x14ac:dyDescent="0.25">
      <c r="A889" s="6"/>
    </row>
    <row r="890" spans="1:1" x14ac:dyDescent="0.25">
      <c r="A890" s="6"/>
    </row>
    <row r="891" spans="1:1" x14ac:dyDescent="0.25">
      <c r="A891" s="6"/>
    </row>
    <row r="892" spans="1:1" x14ac:dyDescent="0.25">
      <c r="A892" s="6"/>
    </row>
    <row r="893" spans="1:1" x14ac:dyDescent="0.25">
      <c r="A893" s="6"/>
    </row>
    <row r="894" spans="1:1" x14ac:dyDescent="0.25">
      <c r="A894" s="6"/>
    </row>
    <row r="895" spans="1:1" x14ac:dyDescent="0.25">
      <c r="A895" s="6"/>
    </row>
    <row r="896" spans="1:1" x14ac:dyDescent="0.25">
      <c r="A896" s="6"/>
    </row>
    <row r="897" spans="1:1" x14ac:dyDescent="0.25">
      <c r="A897" s="6"/>
    </row>
    <row r="898" spans="1:1" x14ac:dyDescent="0.25">
      <c r="A898" s="6"/>
    </row>
    <row r="899" spans="1:1" x14ac:dyDescent="0.25">
      <c r="A899" s="6"/>
    </row>
    <row r="900" spans="1:1" x14ac:dyDescent="0.25">
      <c r="A900" s="6"/>
    </row>
    <row r="901" spans="1:1" x14ac:dyDescent="0.25">
      <c r="A901" s="6"/>
    </row>
    <row r="902" spans="1:1" x14ac:dyDescent="0.25">
      <c r="A902" s="6"/>
    </row>
    <row r="903" spans="1:1" x14ac:dyDescent="0.25">
      <c r="A903" s="6"/>
    </row>
    <row r="904" spans="1:1" x14ac:dyDescent="0.25">
      <c r="A904" s="6"/>
    </row>
    <row r="905" spans="1:1" x14ac:dyDescent="0.25">
      <c r="A905" s="6"/>
    </row>
    <row r="906" spans="1:1" x14ac:dyDescent="0.25">
      <c r="A906" s="6"/>
    </row>
    <row r="907" spans="1:1" x14ac:dyDescent="0.25">
      <c r="A907" s="6"/>
    </row>
    <row r="908" spans="1:1" x14ac:dyDescent="0.25">
      <c r="A908" s="6"/>
    </row>
    <row r="909" spans="1:1" x14ac:dyDescent="0.25">
      <c r="A909" s="6"/>
    </row>
    <row r="910" spans="1:1" x14ac:dyDescent="0.25">
      <c r="A910" s="6"/>
    </row>
    <row r="911" spans="1:1" x14ac:dyDescent="0.25">
      <c r="A911" s="6"/>
    </row>
    <row r="912" spans="1:1" x14ac:dyDescent="0.25">
      <c r="A912" s="6"/>
    </row>
    <row r="913" spans="1:1" x14ac:dyDescent="0.25">
      <c r="A913" s="6"/>
    </row>
    <row r="914" spans="1:1" x14ac:dyDescent="0.25">
      <c r="A914" s="6"/>
    </row>
    <row r="915" spans="1:1" x14ac:dyDescent="0.25">
      <c r="A915" s="6"/>
    </row>
    <row r="916" spans="1:1" x14ac:dyDescent="0.25">
      <c r="A916" s="6"/>
    </row>
    <row r="917" spans="1:1" x14ac:dyDescent="0.25">
      <c r="A917" s="6"/>
    </row>
    <row r="918" spans="1:1" x14ac:dyDescent="0.25">
      <c r="A918" s="6"/>
    </row>
    <row r="919" spans="1:1" x14ac:dyDescent="0.25">
      <c r="A919" s="6"/>
    </row>
    <row r="920" spans="1:1" x14ac:dyDescent="0.25">
      <c r="A920" s="6"/>
    </row>
    <row r="921" spans="1:1" x14ac:dyDescent="0.25">
      <c r="A921" s="6"/>
    </row>
    <row r="922" spans="1:1" x14ac:dyDescent="0.25">
      <c r="A922" s="6"/>
    </row>
    <row r="923" spans="1:1" x14ac:dyDescent="0.25">
      <c r="A923" s="6"/>
    </row>
    <row r="924" spans="1:1" x14ac:dyDescent="0.25">
      <c r="A924" s="6"/>
    </row>
    <row r="925" spans="1:1" x14ac:dyDescent="0.25">
      <c r="A925" s="6"/>
    </row>
    <row r="926" spans="1:1" x14ac:dyDescent="0.25">
      <c r="A926" s="6"/>
    </row>
    <row r="927" spans="1:1" x14ac:dyDescent="0.25">
      <c r="A927" s="6"/>
    </row>
    <row r="928" spans="1:1" x14ac:dyDescent="0.25">
      <c r="A928" s="6"/>
    </row>
    <row r="929" spans="1:1" x14ac:dyDescent="0.25">
      <c r="A929" s="6"/>
    </row>
    <row r="930" spans="1:1" x14ac:dyDescent="0.25">
      <c r="A930" s="6"/>
    </row>
    <row r="931" spans="1:1" x14ac:dyDescent="0.25">
      <c r="A931" s="6"/>
    </row>
    <row r="932" spans="1:1" x14ac:dyDescent="0.25">
      <c r="A932" s="6"/>
    </row>
    <row r="933" spans="1:1" x14ac:dyDescent="0.25">
      <c r="A933" s="6"/>
    </row>
    <row r="934" spans="1:1" x14ac:dyDescent="0.25">
      <c r="A934" s="6"/>
    </row>
    <row r="935" spans="1:1" x14ac:dyDescent="0.25">
      <c r="A935" s="6"/>
    </row>
    <row r="936" spans="1:1" x14ac:dyDescent="0.25">
      <c r="A936" s="6"/>
    </row>
    <row r="937" spans="1:1" x14ac:dyDescent="0.25">
      <c r="A937" s="6"/>
    </row>
    <row r="938" spans="1:1" x14ac:dyDescent="0.25">
      <c r="A938" s="6"/>
    </row>
    <row r="939" spans="1:1" x14ac:dyDescent="0.25">
      <c r="A939" s="6"/>
    </row>
    <row r="940" spans="1:1" x14ac:dyDescent="0.25">
      <c r="A940" s="6"/>
    </row>
    <row r="941" spans="1:1" x14ac:dyDescent="0.25">
      <c r="A941" s="6"/>
    </row>
    <row r="942" spans="1:1" x14ac:dyDescent="0.25">
      <c r="A942" s="6"/>
    </row>
    <row r="943" spans="1:1" x14ac:dyDescent="0.25">
      <c r="A943" s="6"/>
    </row>
    <row r="944" spans="1:1" x14ac:dyDescent="0.25">
      <c r="A944" s="6"/>
    </row>
    <row r="945" spans="1:1" x14ac:dyDescent="0.25">
      <c r="A945" s="6"/>
    </row>
    <row r="946" spans="1:1" x14ac:dyDescent="0.25">
      <c r="A946" s="6"/>
    </row>
    <row r="947" spans="1:1" x14ac:dyDescent="0.25">
      <c r="A947" s="6"/>
    </row>
    <row r="948" spans="1:1" x14ac:dyDescent="0.25">
      <c r="A948" s="6"/>
    </row>
    <row r="949" spans="1:1" x14ac:dyDescent="0.25">
      <c r="A949" s="6"/>
    </row>
    <row r="950" spans="1:1" x14ac:dyDescent="0.25">
      <c r="A950" s="6"/>
    </row>
    <row r="951" spans="1:1" x14ac:dyDescent="0.25">
      <c r="A951" s="6"/>
    </row>
    <row r="952" spans="1:1" x14ac:dyDescent="0.25">
      <c r="A952" s="6"/>
    </row>
    <row r="953" spans="1:1" x14ac:dyDescent="0.25">
      <c r="A953" s="6"/>
    </row>
    <row r="954" spans="1:1" x14ac:dyDescent="0.25">
      <c r="A954" s="6"/>
    </row>
    <row r="955" spans="1:1" x14ac:dyDescent="0.25">
      <c r="A955" s="6"/>
    </row>
    <row r="956" spans="1:1" x14ac:dyDescent="0.25">
      <c r="A956" s="6"/>
    </row>
    <row r="957" spans="1:1" x14ac:dyDescent="0.25">
      <c r="A957" s="6"/>
    </row>
    <row r="958" spans="1:1" x14ac:dyDescent="0.25">
      <c r="A958" s="6"/>
    </row>
    <row r="959" spans="1:1" x14ac:dyDescent="0.25">
      <c r="A959" s="6"/>
    </row>
    <row r="960" spans="1:1" x14ac:dyDescent="0.25">
      <c r="A960" s="6"/>
    </row>
    <row r="961" spans="1:1" x14ac:dyDescent="0.25">
      <c r="A961" s="6"/>
    </row>
    <row r="962" spans="1:1" x14ac:dyDescent="0.25">
      <c r="A962" s="6"/>
    </row>
    <row r="963" spans="1:1" x14ac:dyDescent="0.25">
      <c r="A963" s="6"/>
    </row>
    <row r="964" spans="1:1" x14ac:dyDescent="0.25">
      <c r="A964" s="6"/>
    </row>
    <row r="965" spans="1:1" x14ac:dyDescent="0.25">
      <c r="A965" s="6"/>
    </row>
    <row r="966" spans="1:1" x14ac:dyDescent="0.25">
      <c r="A966" s="6"/>
    </row>
    <row r="967" spans="1:1" x14ac:dyDescent="0.25">
      <c r="A967" s="6"/>
    </row>
    <row r="968" spans="1:1" x14ac:dyDescent="0.25">
      <c r="A968" s="6"/>
    </row>
    <row r="969" spans="1:1" x14ac:dyDescent="0.25">
      <c r="A969" s="6"/>
    </row>
    <row r="970" spans="1:1" x14ac:dyDescent="0.25">
      <c r="A970" s="6"/>
    </row>
    <row r="971" spans="1:1" x14ac:dyDescent="0.25">
      <c r="A971" s="6"/>
    </row>
    <row r="972" spans="1:1" x14ac:dyDescent="0.25">
      <c r="A972" s="6"/>
    </row>
    <row r="973" spans="1:1" x14ac:dyDescent="0.25">
      <c r="A973" s="6"/>
    </row>
    <row r="974" spans="1:1" x14ac:dyDescent="0.25">
      <c r="A974" s="6"/>
    </row>
    <row r="975" spans="1:1" x14ac:dyDescent="0.25">
      <c r="A975" s="6"/>
    </row>
    <row r="976" spans="1:1" x14ac:dyDescent="0.25">
      <c r="A976" s="6"/>
    </row>
    <row r="977" spans="1:1" x14ac:dyDescent="0.25">
      <c r="A977" s="6"/>
    </row>
    <row r="978" spans="1:1" x14ac:dyDescent="0.25">
      <c r="A978" s="6"/>
    </row>
    <row r="979" spans="1:1" x14ac:dyDescent="0.25">
      <c r="A979" s="6"/>
    </row>
    <row r="980" spans="1:1" x14ac:dyDescent="0.25">
      <c r="A980" s="6"/>
    </row>
    <row r="981" spans="1:1" x14ac:dyDescent="0.25">
      <c r="A981" s="6"/>
    </row>
    <row r="982" spans="1:1" x14ac:dyDescent="0.25">
      <c r="A982" s="6"/>
    </row>
    <row r="983" spans="1:1" x14ac:dyDescent="0.25">
      <c r="A983" s="6"/>
    </row>
    <row r="984" spans="1:1" x14ac:dyDescent="0.25">
      <c r="A984" s="6"/>
    </row>
    <row r="985" spans="1:1" x14ac:dyDescent="0.25">
      <c r="A985" s="6"/>
    </row>
    <row r="986" spans="1:1" x14ac:dyDescent="0.25">
      <c r="A986" s="6"/>
    </row>
    <row r="987" spans="1:1" x14ac:dyDescent="0.25">
      <c r="A987" s="6"/>
    </row>
    <row r="988" spans="1:1" x14ac:dyDescent="0.25">
      <c r="A988" s="6"/>
    </row>
    <row r="989" spans="1:1" x14ac:dyDescent="0.25">
      <c r="A989" s="6"/>
    </row>
    <row r="990" spans="1:1" x14ac:dyDescent="0.25">
      <c r="A990" s="6"/>
    </row>
    <row r="991" spans="1:1" x14ac:dyDescent="0.25">
      <c r="A991" s="6"/>
    </row>
    <row r="992" spans="1:1" x14ac:dyDescent="0.25">
      <c r="A992" s="6"/>
    </row>
    <row r="993" spans="1:1" x14ac:dyDescent="0.25">
      <c r="A993" s="6"/>
    </row>
    <row r="994" spans="1:1" x14ac:dyDescent="0.25">
      <c r="A994" s="6"/>
    </row>
    <row r="995" spans="1:1" x14ac:dyDescent="0.25">
      <c r="A995" s="6"/>
    </row>
    <row r="996" spans="1:1" x14ac:dyDescent="0.25">
      <c r="A996" s="6"/>
    </row>
    <row r="997" spans="1:1" x14ac:dyDescent="0.25">
      <c r="A997" s="6"/>
    </row>
    <row r="998" spans="1:1" x14ac:dyDescent="0.25">
      <c r="A998" s="6"/>
    </row>
    <row r="999" spans="1:1" x14ac:dyDescent="0.25">
      <c r="A999" s="6"/>
    </row>
    <row r="1000" spans="1:1" x14ac:dyDescent="0.25">
      <c r="A1000" s="6"/>
    </row>
    <row r="1001" spans="1:1" x14ac:dyDescent="0.25">
      <c r="A1001" s="6"/>
    </row>
    <row r="1002" spans="1:1" x14ac:dyDescent="0.25">
      <c r="A1002" s="6"/>
    </row>
    <row r="1003" spans="1:1" x14ac:dyDescent="0.25">
      <c r="A1003" s="6"/>
    </row>
    <row r="1004" spans="1:1" x14ac:dyDescent="0.25">
      <c r="A1004" s="6"/>
    </row>
    <row r="1005" spans="1:1" x14ac:dyDescent="0.25">
      <c r="A1005" s="6"/>
    </row>
    <row r="1006" spans="1:1" x14ac:dyDescent="0.25">
      <c r="A1006" s="6"/>
    </row>
    <row r="1007" spans="1:1" x14ac:dyDescent="0.25">
      <c r="A1007" s="6"/>
    </row>
    <row r="1008" spans="1:1" x14ac:dyDescent="0.25">
      <c r="A1008" s="6"/>
    </row>
    <row r="1009" spans="1:1" x14ac:dyDescent="0.25">
      <c r="A1009" s="6"/>
    </row>
    <row r="1010" spans="1:1" x14ac:dyDescent="0.25">
      <c r="A1010" s="6"/>
    </row>
    <row r="1011" spans="1:1" x14ac:dyDescent="0.25">
      <c r="A1011" s="6"/>
    </row>
    <row r="1012" spans="1:1" x14ac:dyDescent="0.25">
      <c r="A1012" s="6"/>
    </row>
    <row r="1013" spans="1:1" x14ac:dyDescent="0.25">
      <c r="A1013" s="6"/>
    </row>
    <row r="1014" spans="1:1" x14ac:dyDescent="0.25">
      <c r="A1014" s="6"/>
    </row>
    <row r="1015" spans="1:1" x14ac:dyDescent="0.25">
      <c r="A1015" s="6"/>
    </row>
    <row r="1016" spans="1:1" x14ac:dyDescent="0.25">
      <c r="A1016" s="6"/>
    </row>
    <row r="1017" spans="1:1" x14ac:dyDescent="0.25">
      <c r="A1017" s="6"/>
    </row>
    <row r="1018" spans="1:1" x14ac:dyDescent="0.25">
      <c r="A1018" s="6"/>
    </row>
    <row r="1019" spans="1:1" x14ac:dyDescent="0.25">
      <c r="A1019" s="6"/>
    </row>
    <row r="1020" spans="1:1" x14ac:dyDescent="0.25">
      <c r="A1020" s="6"/>
    </row>
    <row r="1021" spans="1:1" x14ac:dyDescent="0.25">
      <c r="A1021" s="6"/>
    </row>
    <row r="1022" spans="1:1" x14ac:dyDescent="0.25">
      <c r="A1022" s="6"/>
    </row>
    <row r="1023" spans="1:1" x14ac:dyDescent="0.25">
      <c r="A1023" s="6"/>
    </row>
    <row r="1024" spans="1:1" x14ac:dyDescent="0.25">
      <c r="A1024" s="6"/>
    </row>
    <row r="1025" spans="1:1" x14ac:dyDescent="0.25">
      <c r="A1025" s="6"/>
    </row>
    <row r="1026" spans="1:1" x14ac:dyDescent="0.25">
      <c r="A1026" s="6"/>
    </row>
    <row r="1027" spans="1:1" x14ac:dyDescent="0.25">
      <c r="A1027" s="6"/>
    </row>
    <row r="1028" spans="1:1" x14ac:dyDescent="0.25">
      <c r="A1028" s="6"/>
    </row>
    <row r="1029" spans="1:1" x14ac:dyDescent="0.25">
      <c r="A1029" s="6"/>
    </row>
    <row r="1030" spans="1:1" x14ac:dyDescent="0.25">
      <c r="A1030" s="6"/>
    </row>
    <row r="1031" spans="1:1" x14ac:dyDescent="0.25">
      <c r="A1031" s="6"/>
    </row>
    <row r="1032" spans="1:1" x14ac:dyDescent="0.25">
      <c r="A1032" s="6"/>
    </row>
    <row r="1033" spans="1:1" x14ac:dyDescent="0.25">
      <c r="A1033" s="6"/>
    </row>
    <row r="1034" spans="1:1" x14ac:dyDescent="0.25">
      <c r="A1034" s="6"/>
    </row>
    <row r="1035" spans="1:1" x14ac:dyDescent="0.25">
      <c r="A1035" s="6"/>
    </row>
    <row r="1036" spans="1:1" x14ac:dyDescent="0.25">
      <c r="A1036" s="6"/>
    </row>
    <row r="1037" spans="1:1" x14ac:dyDescent="0.25">
      <c r="A1037" s="6"/>
    </row>
    <row r="1038" spans="1:1" x14ac:dyDescent="0.25">
      <c r="A1038" s="6"/>
    </row>
    <row r="1039" spans="1:1" x14ac:dyDescent="0.25">
      <c r="A1039" s="6"/>
    </row>
    <row r="1040" spans="1:1" x14ac:dyDescent="0.25">
      <c r="A1040" s="6"/>
    </row>
    <row r="1041" spans="1:1" x14ac:dyDescent="0.25">
      <c r="A1041" s="6"/>
    </row>
    <row r="1042" spans="1:1" x14ac:dyDescent="0.25">
      <c r="A1042" s="6"/>
    </row>
    <row r="1043" spans="1:1" x14ac:dyDescent="0.25">
      <c r="A1043" s="6"/>
    </row>
    <row r="1044" spans="1:1" x14ac:dyDescent="0.25">
      <c r="A1044" s="6"/>
    </row>
    <row r="1045" spans="1:1" x14ac:dyDescent="0.25">
      <c r="A1045" s="6"/>
    </row>
    <row r="1046" spans="1:1" x14ac:dyDescent="0.25">
      <c r="A1046" s="6"/>
    </row>
    <row r="1047" spans="1:1" x14ac:dyDescent="0.25">
      <c r="A1047" s="6"/>
    </row>
    <row r="1048" spans="1:1" x14ac:dyDescent="0.25">
      <c r="A1048" s="6"/>
    </row>
    <row r="1049" spans="1:1" x14ac:dyDescent="0.25">
      <c r="A1049" s="6"/>
    </row>
    <row r="1050" spans="1:1" x14ac:dyDescent="0.25">
      <c r="A1050" s="6"/>
    </row>
    <row r="1051" spans="1:1" x14ac:dyDescent="0.25">
      <c r="A1051" s="6"/>
    </row>
    <row r="1052" spans="1:1" x14ac:dyDescent="0.25">
      <c r="A1052" s="6"/>
    </row>
    <row r="1053" spans="1:1" x14ac:dyDescent="0.25">
      <c r="A1053" s="6"/>
    </row>
    <row r="1054" spans="1:1" x14ac:dyDescent="0.25">
      <c r="A1054" s="6"/>
    </row>
    <row r="1055" spans="1:1" x14ac:dyDescent="0.25">
      <c r="A1055" s="6"/>
    </row>
    <row r="1056" spans="1:1" x14ac:dyDescent="0.25">
      <c r="A1056" s="6"/>
    </row>
    <row r="1057" spans="1:1" x14ac:dyDescent="0.25">
      <c r="A1057" s="6"/>
    </row>
    <row r="1058" spans="1:1" x14ac:dyDescent="0.25">
      <c r="A1058" s="6"/>
    </row>
    <row r="1059" spans="1:1" x14ac:dyDescent="0.25">
      <c r="A1059" s="6"/>
    </row>
    <row r="1060" spans="1:1" x14ac:dyDescent="0.25">
      <c r="A1060" s="6"/>
    </row>
    <row r="1061" spans="1:1" x14ac:dyDescent="0.25">
      <c r="A1061" s="6"/>
    </row>
    <row r="1062" spans="1:1" x14ac:dyDescent="0.25">
      <c r="A1062" s="6"/>
    </row>
    <row r="1063" spans="1:1" x14ac:dyDescent="0.25">
      <c r="A1063" s="6"/>
    </row>
    <row r="1064" spans="1:1" x14ac:dyDescent="0.25">
      <c r="A1064" s="6"/>
    </row>
    <row r="1065" spans="1:1" x14ac:dyDescent="0.25">
      <c r="A1065" s="6"/>
    </row>
    <row r="1066" spans="1:1" x14ac:dyDescent="0.25">
      <c r="A1066" s="6"/>
    </row>
    <row r="1067" spans="1:1" x14ac:dyDescent="0.25">
      <c r="A1067" s="6"/>
    </row>
    <row r="1068" spans="1:1" x14ac:dyDescent="0.25">
      <c r="A1068" s="6"/>
    </row>
    <row r="1069" spans="1:1" x14ac:dyDescent="0.25">
      <c r="A1069" s="6"/>
    </row>
    <row r="1070" spans="1:1" x14ac:dyDescent="0.25">
      <c r="A1070" s="6"/>
    </row>
    <row r="1071" spans="1:1" x14ac:dyDescent="0.25">
      <c r="A1071" s="6"/>
    </row>
    <row r="1072" spans="1:1" x14ac:dyDescent="0.25">
      <c r="A1072" s="6"/>
    </row>
    <row r="1073" spans="1:1" x14ac:dyDescent="0.25">
      <c r="A1073" s="6"/>
    </row>
    <row r="1074" spans="1:1" x14ac:dyDescent="0.25">
      <c r="A1074" s="6"/>
    </row>
    <row r="1075" spans="1:1" x14ac:dyDescent="0.25">
      <c r="A1075" s="6"/>
    </row>
    <row r="1076" spans="1:1" x14ac:dyDescent="0.25">
      <c r="A1076" s="6"/>
    </row>
    <row r="1077" spans="1:1" x14ac:dyDescent="0.25">
      <c r="A1077" s="6"/>
    </row>
    <row r="1078" spans="1:1" x14ac:dyDescent="0.25">
      <c r="A1078" s="6"/>
    </row>
    <row r="1079" spans="1:1" x14ac:dyDescent="0.25">
      <c r="A1079" s="6"/>
    </row>
    <row r="1080" spans="1:1" x14ac:dyDescent="0.25">
      <c r="A1080" s="6"/>
    </row>
    <row r="1081" spans="1:1" x14ac:dyDescent="0.25">
      <c r="A1081" s="6"/>
    </row>
    <row r="1082" spans="1:1" x14ac:dyDescent="0.25">
      <c r="A1082" s="6"/>
    </row>
    <row r="1083" spans="1:1" x14ac:dyDescent="0.25">
      <c r="A1083" s="6"/>
    </row>
    <row r="1084" spans="1:1" x14ac:dyDescent="0.25">
      <c r="A1084" s="6"/>
    </row>
    <row r="1085" spans="1:1" x14ac:dyDescent="0.25">
      <c r="A1085" s="6"/>
    </row>
    <row r="1086" spans="1:1" x14ac:dyDescent="0.25">
      <c r="A1086" s="6"/>
    </row>
    <row r="1087" spans="1:1" x14ac:dyDescent="0.25">
      <c r="A1087" s="6"/>
    </row>
    <row r="1088" spans="1:1" x14ac:dyDescent="0.25">
      <c r="A1088" s="6"/>
    </row>
    <row r="1089" spans="1:1" x14ac:dyDescent="0.25">
      <c r="A1089" s="6"/>
    </row>
    <row r="1090" spans="1:1" x14ac:dyDescent="0.25">
      <c r="A1090" s="6"/>
    </row>
    <row r="1091" spans="1:1" x14ac:dyDescent="0.25">
      <c r="A1091" s="6"/>
    </row>
    <row r="1092" spans="1:1" x14ac:dyDescent="0.25">
      <c r="A1092" s="6"/>
    </row>
    <row r="1093" spans="1:1" x14ac:dyDescent="0.25">
      <c r="A1093" s="6"/>
    </row>
    <row r="1094" spans="1:1" x14ac:dyDescent="0.25">
      <c r="A1094" s="6"/>
    </row>
    <row r="1095" spans="1:1" x14ac:dyDescent="0.25">
      <c r="A1095" s="6"/>
    </row>
    <row r="1096" spans="1:1" x14ac:dyDescent="0.25">
      <c r="A1096" s="6"/>
    </row>
    <row r="1097" spans="1:1" x14ac:dyDescent="0.25">
      <c r="A1097" s="6"/>
    </row>
    <row r="1098" spans="1:1" x14ac:dyDescent="0.25">
      <c r="A1098" s="6"/>
    </row>
    <row r="1099" spans="1:1" x14ac:dyDescent="0.25">
      <c r="A1099" s="6"/>
    </row>
    <row r="1100" spans="1:1" x14ac:dyDescent="0.25">
      <c r="A1100" s="6"/>
    </row>
    <row r="1101" spans="1:1" x14ac:dyDescent="0.25">
      <c r="A1101" s="6"/>
    </row>
    <row r="1102" spans="1:1" x14ac:dyDescent="0.25">
      <c r="A1102" s="6"/>
    </row>
    <row r="1103" spans="1:1" x14ac:dyDescent="0.25">
      <c r="A1103" s="6"/>
    </row>
    <row r="1104" spans="1:1" x14ac:dyDescent="0.25">
      <c r="A1104" s="6"/>
    </row>
    <row r="1105" spans="1:1" x14ac:dyDescent="0.25">
      <c r="A1105" s="6"/>
    </row>
    <row r="1106" spans="1:1" x14ac:dyDescent="0.25">
      <c r="A1106" s="6"/>
    </row>
    <row r="1107" spans="1:1" x14ac:dyDescent="0.25">
      <c r="A1107" s="6"/>
    </row>
    <row r="1108" spans="1:1" x14ac:dyDescent="0.25">
      <c r="A1108" s="6"/>
    </row>
    <row r="1109" spans="1:1" x14ac:dyDescent="0.25">
      <c r="A1109" s="6"/>
    </row>
    <row r="1110" spans="1:1" x14ac:dyDescent="0.25">
      <c r="A1110" s="6"/>
    </row>
    <row r="1111" spans="1:1" x14ac:dyDescent="0.25">
      <c r="A1111" s="6"/>
    </row>
    <row r="1112" spans="1:1" x14ac:dyDescent="0.25">
      <c r="A1112" s="6"/>
    </row>
    <row r="1113" spans="1:1" x14ac:dyDescent="0.25">
      <c r="A1113" s="6"/>
    </row>
    <row r="1114" spans="1:1" x14ac:dyDescent="0.25">
      <c r="A1114" s="6"/>
    </row>
    <row r="1115" spans="1:1" x14ac:dyDescent="0.25">
      <c r="A1115" s="6"/>
    </row>
    <row r="1116" spans="1:1" x14ac:dyDescent="0.25">
      <c r="A1116" s="6"/>
    </row>
    <row r="1117" spans="1:1" x14ac:dyDescent="0.25">
      <c r="A1117" s="6"/>
    </row>
    <row r="1118" spans="1:1" x14ac:dyDescent="0.25">
      <c r="A1118" s="6"/>
    </row>
    <row r="1119" spans="1:1" x14ac:dyDescent="0.25">
      <c r="A1119" s="6"/>
    </row>
    <row r="1120" spans="1:1" x14ac:dyDescent="0.25">
      <c r="A1120" s="6"/>
    </row>
    <row r="1121" spans="1:1" x14ac:dyDescent="0.25">
      <c r="A1121" s="6"/>
    </row>
    <row r="1122" spans="1:1" x14ac:dyDescent="0.25">
      <c r="A1122" s="6"/>
    </row>
    <row r="1123" spans="1:1" x14ac:dyDescent="0.25">
      <c r="A1123" s="6"/>
    </row>
    <row r="1124" spans="1:1" x14ac:dyDescent="0.25">
      <c r="A1124" s="6"/>
    </row>
    <row r="1125" spans="1:1" x14ac:dyDescent="0.25">
      <c r="A1125" s="6"/>
    </row>
    <row r="1126" spans="1:1" x14ac:dyDescent="0.25">
      <c r="A1126" s="6"/>
    </row>
    <row r="1127" spans="1:1" x14ac:dyDescent="0.25">
      <c r="A1127" s="6"/>
    </row>
    <row r="1128" spans="1:1" x14ac:dyDescent="0.25">
      <c r="A1128" s="6"/>
    </row>
    <row r="1129" spans="1:1" x14ac:dyDescent="0.25">
      <c r="A1129" s="6"/>
    </row>
    <row r="1130" spans="1:1" x14ac:dyDescent="0.25">
      <c r="A1130" s="6"/>
    </row>
    <row r="1131" spans="1:1" x14ac:dyDescent="0.25">
      <c r="A1131" s="6"/>
    </row>
    <row r="1132" spans="1:1" x14ac:dyDescent="0.25">
      <c r="A1132" s="6"/>
    </row>
    <row r="1133" spans="1:1" x14ac:dyDescent="0.25">
      <c r="A1133" s="6"/>
    </row>
    <row r="1134" spans="1:1" x14ac:dyDescent="0.25">
      <c r="A1134" s="6"/>
    </row>
    <row r="1135" spans="1:1" x14ac:dyDescent="0.25">
      <c r="A1135" s="6"/>
    </row>
    <row r="1136" spans="1:1" x14ac:dyDescent="0.25">
      <c r="A1136" s="6"/>
    </row>
    <row r="1137" spans="1:1" x14ac:dyDescent="0.25">
      <c r="A1137" s="6"/>
    </row>
    <row r="1138" spans="1:1" x14ac:dyDescent="0.25">
      <c r="A1138" s="6"/>
    </row>
    <row r="1139" spans="1:1" x14ac:dyDescent="0.25">
      <c r="A1139" s="6"/>
    </row>
    <row r="1140" spans="1:1" x14ac:dyDescent="0.25">
      <c r="A1140" s="6"/>
    </row>
    <row r="1141" spans="1:1" x14ac:dyDescent="0.25">
      <c r="A1141" s="6"/>
    </row>
    <row r="1142" spans="1:1" x14ac:dyDescent="0.25">
      <c r="A1142" s="6"/>
    </row>
    <row r="1143" spans="1:1" x14ac:dyDescent="0.25">
      <c r="A1143" s="6"/>
    </row>
    <row r="1144" spans="1:1" x14ac:dyDescent="0.25">
      <c r="A1144" s="6"/>
    </row>
    <row r="1145" spans="1:1" x14ac:dyDescent="0.25">
      <c r="A1145" s="6"/>
    </row>
    <row r="1146" spans="1:1" x14ac:dyDescent="0.25">
      <c r="A1146" s="6"/>
    </row>
    <row r="1147" spans="1:1" x14ac:dyDescent="0.25">
      <c r="A1147" s="6"/>
    </row>
    <row r="1148" spans="1:1" x14ac:dyDescent="0.25">
      <c r="A1148" s="6"/>
    </row>
    <row r="1149" spans="1:1" x14ac:dyDescent="0.25">
      <c r="A1149" s="6"/>
    </row>
    <row r="1150" spans="1:1" x14ac:dyDescent="0.25">
      <c r="A1150" s="6"/>
    </row>
    <row r="1151" spans="1:1" x14ac:dyDescent="0.25">
      <c r="A1151" s="6"/>
    </row>
    <row r="1152" spans="1:1" x14ac:dyDescent="0.25">
      <c r="A1152" s="6"/>
    </row>
    <row r="1153" spans="1:1" x14ac:dyDescent="0.25">
      <c r="A1153" s="6"/>
    </row>
    <row r="1154" spans="1:1" x14ac:dyDescent="0.25">
      <c r="A1154" s="6"/>
    </row>
    <row r="1155" spans="1:1" x14ac:dyDescent="0.25">
      <c r="A1155" s="6"/>
    </row>
    <row r="1156" spans="1:1" x14ac:dyDescent="0.25">
      <c r="A1156" s="6"/>
    </row>
    <row r="1157" spans="1:1" x14ac:dyDescent="0.25">
      <c r="A1157" s="6"/>
    </row>
    <row r="1158" spans="1:1" x14ac:dyDescent="0.25">
      <c r="A1158" s="6"/>
    </row>
    <row r="1159" spans="1:1" x14ac:dyDescent="0.25">
      <c r="A1159" s="6"/>
    </row>
    <row r="1160" spans="1:1" x14ac:dyDescent="0.25">
      <c r="A1160" s="6"/>
    </row>
    <row r="1161" spans="1:1" x14ac:dyDescent="0.25">
      <c r="A1161" s="6"/>
    </row>
    <row r="1162" spans="1:1" x14ac:dyDescent="0.25">
      <c r="A1162" s="6"/>
    </row>
    <row r="1163" spans="1:1" x14ac:dyDescent="0.25">
      <c r="A1163" s="6"/>
    </row>
    <row r="1164" spans="1:1" x14ac:dyDescent="0.25">
      <c r="A1164" s="6"/>
    </row>
    <row r="1165" spans="1:1" x14ac:dyDescent="0.25">
      <c r="A1165" s="6"/>
    </row>
    <row r="1166" spans="1:1" x14ac:dyDescent="0.25">
      <c r="A1166" s="6"/>
    </row>
    <row r="1167" spans="1:1" x14ac:dyDescent="0.25">
      <c r="A1167" s="6"/>
    </row>
    <row r="1168" spans="1:1" x14ac:dyDescent="0.25">
      <c r="A1168" s="6"/>
    </row>
    <row r="1169" spans="1:1" x14ac:dyDescent="0.25">
      <c r="A1169" s="6"/>
    </row>
    <row r="1170" spans="1:1" x14ac:dyDescent="0.25">
      <c r="A1170" s="6"/>
    </row>
    <row r="1171" spans="1:1" x14ac:dyDescent="0.25">
      <c r="A1171" s="6"/>
    </row>
    <row r="1172" spans="1:1" x14ac:dyDescent="0.25">
      <c r="A1172" s="6"/>
    </row>
    <row r="1173" spans="1:1" x14ac:dyDescent="0.25">
      <c r="A1173" s="6"/>
    </row>
    <row r="1174" spans="1:1" x14ac:dyDescent="0.25">
      <c r="A1174" s="6"/>
    </row>
    <row r="1175" spans="1:1" x14ac:dyDescent="0.25">
      <c r="A1175" s="6"/>
    </row>
    <row r="1176" spans="1:1" x14ac:dyDescent="0.25">
      <c r="A1176" s="6"/>
    </row>
    <row r="1177" spans="1:1" x14ac:dyDescent="0.25">
      <c r="A1177" s="6"/>
    </row>
    <row r="1178" spans="1:1" x14ac:dyDescent="0.25">
      <c r="A1178" s="6"/>
    </row>
    <row r="1179" spans="1:1" x14ac:dyDescent="0.25">
      <c r="A1179" s="6"/>
    </row>
    <row r="1180" spans="1:1" x14ac:dyDescent="0.25">
      <c r="A1180" s="6"/>
    </row>
    <row r="1181" spans="1:1" x14ac:dyDescent="0.25">
      <c r="A1181" s="6"/>
    </row>
    <row r="1182" spans="1:1" x14ac:dyDescent="0.25">
      <c r="A1182" s="6"/>
    </row>
    <row r="1183" spans="1:1" x14ac:dyDescent="0.25">
      <c r="A1183" s="6"/>
    </row>
    <row r="1184" spans="1:1" x14ac:dyDescent="0.25">
      <c r="A1184" s="6"/>
    </row>
    <row r="1185" spans="1:1" x14ac:dyDescent="0.25">
      <c r="A1185" s="6"/>
    </row>
    <row r="1186" spans="1:1" x14ac:dyDescent="0.25">
      <c r="A1186" s="6"/>
    </row>
    <row r="1187" spans="1:1" x14ac:dyDescent="0.25">
      <c r="A1187" s="6"/>
    </row>
    <row r="1188" spans="1:1" x14ac:dyDescent="0.25">
      <c r="A1188" s="6"/>
    </row>
    <row r="1189" spans="1:1" x14ac:dyDescent="0.25">
      <c r="A1189" s="6"/>
    </row>
    <row r="1190" spans="1:1" x14ac:dyDescent="0.25">
      <c r="A1190" s="6"/>
    </row>
    <row r="1191" spans="1:1" x14ac:dyDescent="0.25">
      <c r="A1191" s="6"/>
    </row>
    <row r="1192" spans="1:1" x14ac:dyDescent="0.25">
      <c r="A1192" s="6"/>
    </row>
    <row r="1193" spans="1:1" x14ac:dyDescent="0.25">
      <c r="A1193" s="6"/>
    </row>
    <row r="1194" spans="1:1" x14ac:dyDescent="0.25">
      <c r="A1194" s="6"/>
    </row>
    <row r="1195" spans="1:1" x14ac:dyDescent="0.25">
      <c r="A1195" s="6"/>
    </row>
    <row r="1196" spans="1:1" x14ac:dyDescent="0.25">
      <c r="A1196" s="6"/>
    </row>
    <row r="1197" spans="1:1" x14ac:dyDescent="0.25">
      <c r="A1197" s="6"/>
    </row>
    <row r="1198" spans="1:1" x14ac:dyDescent="0.25">
      <c r="A1198" s="6"/>
    </row>
    <row r="1199" spans="1:1" x14ac:dyDescent="0.25">
      <c r="A1199" s="6"/>
    </row>
    <row r="1200" spans="1:1" x14ac:dyDescent="0.25">
      <c r="A1200" s="6"/>
    </row>
    <row r="1201" spans="1:1" x14ac:dyDescent="0.25">
      <c r="A1201" s="6"/>
    </row>
    <row r="1202" spans="1:1" x14ac:dyDescent="0.25">
      <c r="A1202" s="6"/>
    </row>
    <row r="1203" spans="1:1" x14ac:dyDescent="0.25">
      <c r="A1203" s="6"/>
    </row>
    <row r="1204" spans="1:1" x14ac:dyDescent="0.25">
      <c r="A1204" s="6"/>
    </row>
    <row r="1205" spans="1:1" x14ac:dyDescent="0.25">
      <c r="A1205" s="6"/>
    </row>
    <row r="1206" spans="1:1" x14ac:dyDescent="0.25">
      <c r="A1206" s="6"/>
    </row>
    <row r="1207" spans="1:1" x14ac:dyDescent="0.25">
      <c r="A1207" s="6"/>
    </row>
    <row r="1208" spans="1:1" x14ac:dyDescent="0.25">
      <c r="A1208" s="6"/>
    </row>
    <row r="1209" spans="1:1" x14ac:dyDescent="0.25">
      <c r="A1209" s="6"/>
    </row>
    <row r="1210" spans="1:1" x14ac:dyDescent="0.25">
      <c r="A1210" s="6"/>
    </row>
    <row r="1211" spans="1:1" x14ac:dyDescent="0.25">
      <c r="A1211" s="6"/>
    </row>
    <row r="1212" spans="1:1" x14ac:dyDescent="0.25">
      <c r="A1212" s="6"/>
    </row>
    <row r="1213" spans="1:1" x14ac:dyDescent="0.25">
      <c r="A1213" s="6"/>
    </row>
    <row r="1214" spans="1:1" x14ac:dyDescent="0.25">
      <c r="A1214" s="6"/>
    </row>
    <row r="1215" spans="1:1" x14ac:dyDescent="0.25">
      <c r="A1215" s="6"/>
    </row>
    <row r="1216" spans="1:1" x14ac:dyDescent="0.25">
      <c r="A1216" s="6"/>
    </row>
    <row r="1217" spans="1:1" x14ac:dyDescent="0.25">
      <c r="A1217" s="6"/>
    </row>
    <row r="1218" spans="1:1" x14ac:dyDescent="0.25">
      <c r="A1218" s="6"/>
    </row>
    <row r="1219" spans="1:1" x14ac:dyDescent="0.25">
      <c r="A1219" s="6"/>
    </row>
    <row r="1220" spans="1:1" x14ac:dyDescent="0.25">
      <c r="A1220" s="6"/>
    </row>
    <row r="1221" spans="1:1" x14ac:dyDescent="0.25">
      <c r="A1221" s="6"/>
    </row>
    <row r="1222" spans="1:1" x14ac:dyDescent="0.25">
      <c r="A1222" s="6"/>
    </row>
    <row r="1223" spans="1:1" x14ac:dyDescent="0.25">
      <c r="A1223" s="6"/>
    </row>
    <row r="1224" spans="1:1" x14ac:dyDescent="0.25">
      <c r="A1224" s="6"/>
    </row>
    <row r="1225" spans="1:1" x14ac:dyDescent="0.25">
      <c r="A1225" s="6"/>
    </row>
    <row r="1226" spans="1:1" x14ac:dyDescent="0.25">
      <c r="A1226" s="6"/>
    </row>
    <row r="1227" spans="1:1" x14ac:dyDescent="0.25">
      <c r="A1227" s="6"/>
    </row>
    <row r="1228" spans="1:1" x14ac:dyDescent="0.25">
      <c r="A1228" s="6"/>
    </row>
    <row r="1229" spans="1:1" x14ac:dyDescent="0.25">
      <c r="A1229" s="6"/>
    </row>
    <row r="1230" spans="1:1" x14ac:dyDescent="0.25">
      <c r="A1230" s="6"/>
    </row>
    <row r="1231" spans="1:1" x14ac:dyDescent="0.25">
      <c r="A1231" s="6"/>
    </row>
    <row r="1232" spans="1:1" x14ac:dyDescent="0.25">
      <c r="A1232" s="6"/>
    </row>
    <row r="1233" spans="1:1" x14ac:dyDescent="0.25">
      <c r="A1233" s="6"/>
    </row>
    <row r="1234" spans="1:1" x14ac:dyDescent="0.25">
      <c r="A1234" s="6"/>
    </row>
    <row r="1235" spans="1:1" x14ac:dyDescent="0.25">
      <c r="A1235" s="6"/>
    </row>
    <row r="1236" spans="1:1" x14ac:dyDescent="0.25">
      <c r="A1236" s="6"/>
    </row>
    <row r="1237" spans="1:1" x14ac:dyDescent="0.25">
      <c r="A1237" s="6"/>
    </row>
    <row r="1238" spans="1:1" x14ac:dyDescent="0.25">
      <c r="A1238" s="6"/>
    </row>
    <row r="1239" spans="1:1" x14ac:dyDescent="0.25">
      <c r="A1239" s="6"/>
    </row>
    <row r="1240" spans="1:1" x14ac:dyDescent="0.25">
      <c r="A1240" s="6"/>
    </row>
    <row r="1241" spans="1:1" x14ac:dyDescent="0.25">
      <c r="A1241" s="6"/>
    </row>
    <row r="1242" spans="1:1" x14ac:dyDescent="0.25">
      <c r="A1242" s="6"/>
    </row>
    <row r="1243" spans="1:1" x14ac:dyDescent="0.25">
      <c r="A1243" s="6"/>
    </row>
    <row r="1244" spans="1:1" x14ac:dyDescent="0.25">
      <c r="A1244" s="6"/>
    </row>
    <row r="1245" spans="1:1" x14ac:dyDescent="0.25">
      <c r="A1245" s="6"/>
    </row>
    <row r="1246" spans="1:1" x14ac:dyDescent="0.25">
      <c r="A1246" s="6"/>
    </row>
    <row r="1247" spans="1:1" x14ac:dyDescent="0.25">
      <c r="A1247" s="6"/>
    </row>
    <row r="1248" spans="1:1" x14ac:dyDescent="0.25">
      <c r="A1248" s="6"/>
    </row>
    <row r="1249" spans="1:1" x14ac:dyDescent="0.25">
      <c r="A1249" s="6"/>
    </row>
    <row r="1250" spans="1:1" x14ac:dyDescent="0.25">
      <c r="A1250" s="6"/>
    </row>
    <row r="1251" spans="1:1" x14ac:dyDescent="0.25">
      <c r="A1251" s="6"/>
    </row>
    <row r="1252" spans="1:1" x14ac:dyDescent="0.25">
      <c r="A1252" s="6"/>
    </row>
    <row r="1253" spans="1:1" x14ac:dyDescent="0.25">
      <c r="A1253" s="6"/>
    </row>
    <row r="1254" spans="1:1" x14ac:dyDescent="0.25">
      <c r="A1254" s="6"/>
    </row>
    <row r="1255" spans="1:1" x14ac:dyDescent="0.25">
      <c r="A1255" s="6"/>
    </row>
    <row r="1256" spans="1:1" x14ac:dyDescent="0.25">
      <c r="A1256" s="6"/>
    </row>
    <row r="1257" spans="1:1" x14ac:dyDescent="0.25">
      <c r="A1257" s="6"/>
    </row>
    <row r="1258" spans="1:1" x14ac:dyDescent="0.25">
      <c r="A1258" s="6"/>
    </row>
    <row r="1259" spans="1:1" x14ac:dyDescent="0.25">
      <c r="A1259" s="6"/>
    </row>
    <row r="1260" spans="1:1" x14ac:dyDescent="0.25">
      <c r="A1260" s="6"/>
    </row>
    <row r="1261" spans="1:1" x14ac:dyDescent="0.25">
      <c r="A1261" s="6"/>
    </row>
    <row r="1262" spans="1:1" x14ac:dyDescent="0.25">
      <c r="A1262" s="6"/>
    </row>
    <row r="1263" spans="1:1" x14ac:dyDescent="0.25">
      <c r="A1263" s="6"/>
    </row>
    <row r="1264" spans="1:1" x14ac:dyDescent="0.25">
      <c r="A1264" s="6"/>
    </row>
    <row r="1265" spans="1:1" x14ac:dyDescent="0.25">
      <c r="A1265" s="6"/>
    </row>
    <row r="1266" spans="1:1" x14ac:dyDescent="0.25">
      <c r="A1266" s="6"/>
    </row>
    <row r="1267" spans="1:1" x14ac:dyDescent="0.25">
      <c r="A1267" s="6"/>
    </row>
    <row r="1268" spans="1:1" x14ac:dyDescent="0.25">
      <c r="A1268" s="6"/>
    </row>
    <row r="1269" spans="1:1" x14ac:dyDescent="0.25">
      <c r="A1269" s="6"/>
    </row>
    <row r="1270" spans="1:1" x14ac:dyDescent="0.25">
      <c r="A1270" s="6"/>
    </row>
    <row r="1271" spans="1:1" x14ac:dyDescent="0.25">
      <c r="A1271" s="6"/>
    </row>
    <row r="1272" spans="1:1" x14ac:dyDescent="0.25">
      <c r="A1272" s="6"/>
    </row>
    <row r="1273" spans="1:1" x14ac:dyDescent="0.25">
      <c r="A1273" s="6"/>
    </row>
    <row r="1274" spans="1:1" x14ac:dyDescent="0.25">
      <c r="A1274" s="6"/>
    </row>
    <row r="1275" spans="1:1" x14ac:dyDescent="0.25">
      <c r="A1275" s="6"/>
    </row>
    <row r="1276" spans="1:1" x14ac:dyDescent="0.25">
      <c r="A1276" s="6"/>
    </row>
    <row r="1277" spans="1:1" x14ac:dyDescent="0.25">
      <c r="A1277" s="6"/>
    </row>
    <row r="1278" spans="1:1" x14ac:dyDescent="0.25">
      <c r="A1278" s="6"/>
    </row>
    <row r="1279" spans="1:1" x14ac:dyDescent="0.25">
      <c r="A1279" s="6"/>
    </row>
    <row r="1280" spans="1:1" x14ac:dyDescent="0.25">
      <c r="A1280" s="6"/>
    </row>
    <row r="1281" spans="1:1" x14ac:dyDescent="0.25">
      <c r="A1281" s="6"/>
    </row>
    <row r="1282" spans="1:1" x14ac:dyDescent="0.25">
      <c r="A1282" s="6"/>
    </row>
    <row r="1283" spans="1:1" x14ac:dyDescent="0.25">
      <c r="A1283" s="6"/>
    </row>
    <row r="1284" spans="1:1" x14ac:dyDescent="0.25">
      <c r="A1284" s="6"/>
    </row>
    <row r="1285" spans="1:1" x14ac:dyDescent="0.25">
      <c r="A1285" s="6"/>
    </row>
    <row r="1286" spans="1:1" x14ac:dyDescent="0.25">
      <c r="A1286" s="6"/>
    </row>
    <row r="1287" spans="1:1" x14ac:dyDescent="0.25">
      <c r="A1287" s="6"/>
    </row>
    <row r="1288" spans="1:1" x14ac:dyDescent="0.25">
      <c r="A1288" s="6"/>
    </row>
    <row r="1289" spans="1:1" x14ac:dyDescent="0.25">
      <c r="A1289" s="6"/>
    </row>
    <row r="1290" spans="1:1" x14ac:dyDescent="0.25">
      <c r="A1290" s="6"/>
    </row>
    <row r="1291" spans="1:1" x14ac:dyDescent="0.25">
      <c r="A1291" s="6"/>
    </row>
    <row r="1292" spans="1:1" x14ac:dyDescent="0.25">
      <c r="A1292" s="6"/>
    </row>
    <row r="1293" spans="1:1" x14ac:dyDescent="0.25">
      <c r="A1293" s="6"/>
    </row>
    <row r="1294" spans="1:1" x14ac:dyDescent="0.25">
      <c r="A1294" s="6"/>
    </row>
    <row r="1295" spans="1:1" x14ac:dyDescent="0.25">
      <c r="A1295" s="6"/>
    </row>
    <row r="1296" spans="1:1" x14ac:dyDescent="0.25">
      <c r="A1296" s="6"/>
    </row>
    <row r="1297" spans="1:1" x14ac:dyDescent="0.25">
      <c r="A1297" s="6"/>
    </row>
    <row r="1298" spans="1:1" x14ac:dyDescent="0.25">
      <c r="A1298" s="6"/>
    </row>
    <row r="1299" spans="1:1" x14ac:dyDescent="0.25">
      <c r="A1299" s="6"/>
    </row>
    <row r="1300" spans="1:1" x14ac:dyDescent="0.25">
      <c r="A1300" s="6"/>
    </row>
    <row r="1301" spans="1:1" x14ac:dyDescent="0.25">
      <c r="A1301" s="6"/>
    </row>
    <row r="1302" spans="1:1" x14ac:dyDescent="0.25">
      <c r="A1302" s="6"/>
    </row>
    <row r="1303" spans="1:1" x14ac:dyDescent="0.25">
      <c r="A1303" s="6"/>
    </row>
    <row r="1304" spans="1:1" x14ac:dyDescent="0.25">
      <c r="A1304" s="6"/>
    </row>
    <row r="1305" spans="1:1" x14ac:dyDescent="0.25">
      <c r="A1305" s="6"/>
    </row>
    <row r="1306" spans="1:1" x14ac:dyDescent="0.25">
      <c r="A1306" s="6"/>
    </row>
    <row r="1307" spans="1:1" x14ac:dyDescent="0.25">
      <c r="A1307" s="6"/>
    </row>
    <row r="1308" spans="1:1" x14ac:dyDescent="0.25">
      <c r="A1308" s="6"/>
    </row>
    <row r="1309" spans="1:1" x14ac:dyDescent="0.25">
      <c r="A1309" s="6"/>
    </row>
    <row r="1310" spans="1:1" x14ac:dyDescent="0.25">
      <c r="A1310" s="6"/>
    </row>
    <row r="1311" spans="1:1" x14ac:dyDescent="0.25">
      <c r="A1311" s="6"/>
    </row>
    <row r="1312" spans="1:1" x14ac:dyDescent="0.25">
      <c r="A1312" s="6"/>
    </row>
    <row r="1313" spans="1:1" x14ac:dyDescent="0.25">
      <c r="A1313" s="6"/>
    </row>
    <row r="1314" spans="1:1" x14ac:dyDescent="0.25">
      <c r="A1314" s="6"/>
    </row>
    <row r="1315" spans="1:1" x14ac:dyDescent="0.25">
      <c r="A1315" s="6"/>
    </row>
    <row r="1316" spans="1:1" x14ac:dyDescent="0.25">
      <c r="A1316" s="6"/>
    </row>
    <row r="1317" spans="1:1" x14ac:dyDescent="0.25">
      <c r="A1317" s="6"/>
    </row>
    <row r="1318" spans="1:1" x14ac:dyDescent="0.25">
      <c r="A1318" s="6"/>
    </row>
    <row r="1319" spans="1:1" x14ac:dyDescent="0.25">
      <c r="A1319" s="6"/>
    </row>
    <row r="1320" spans="1:1" x14ac:dyDescent="0.25">
      <c r="A1320" s="6"/>
    </row>
    <row r="1321" spans="1:1" x14ac:dyDescent="0.25">
      <c r="A1321" s="6"/>
    </row>
    <row r="1322" spans="1:1" x14ac:dyDescent="0.25">
      <c r="A1322" s="6"/>
    </row>
    <row r="1323" spans="1:1" x14ac:dyDescent="0.25">
      <c r="A1323" s="6"/>
    </row>
    <row r="1324" spans="1:1" x14ac:dyDescent="0.25">
      <c r="A1324" s="6"/>
    </row>
    <row r="1325" spans="1:1" x14ac:dyDescent="0.25">
      <c r="A1325" s="6"/>
    </row>
    <row r="1326" spans="1:1" x14ac:dyDescent="0.25">
      <c r="A1326" s="6"/>
    </row>
    <row r="1327" spans="1:1" x14ac:dyDescent="0.25">
      <c r="A1327" s="6"/>
    </row>
    <row r="1328" spans="1:1" x14ac:dyDescent="0.25">
      <c r="A1328" s="6"/>
    </row>
    <row r="1329" spans="1:1" x14ac:dyDescent="0.25">
      <c r="A1329" s="6"/>
    </row>
    <row r="1330" spans="1:1" x14ac:dyDescent="0.25">
      <c r="A1330" s="6"/>
    </row>
    <row r="1331" spans="1:1" x14ac:dyDescent="0.25">
      <c r="A1331" s="6"/>
    </row>
    <row r="1332" spans="1:1" x14ac:dyDescent="0.25">
      <c r="A1332" s="6"/>
    </row>
    <row r="1333" spans="1:1" x14ac:dyDescent="0.25">
      <c r="A1333" s="6"/>
    </row>
    <row r="1334" spans="1:1" x14ac:dyDescent="0.25">
      <c r="A1334" s="6"/>
    </row>
    <row r="1335" spans="1:1" x14ac:dyDescent="0.25">
      <c r="A1335" s="6"/>
    </row>
    <row r="1336" spans="1:1" x14ac:dyDescent="0.25">
      <c r="A1336" s="6"/>
    </row>
    <row r="1337" spans="1:1" x14ac:dyDescent="0.25">
      <c r="A1337" s="6"/>
    </row>
    <row r="1338" spans="1:1" x14ac:dyDescent="0.25">
      <c r="A1338" s="6"/>
    </row>
    <row r="1339" spans="1:1" x14ac:dyDescent="0.25">
      <c r="A1339" s="6"/>
    </row>
    <row r="1340" spans="1:1" x14ac:dyDescent="0.25">
      <c r="A1340" s="6"/>
    </row>
    <row r="1341" spans="1:1" x14ac:dyDescent="0.25">
      <c r="A1341" s="6"/>
    </row>
    <row r="1342" spans="1:1" x14ac:dyDescent="0.25">
      <c r="A1342" s="6"/>
    </row>
    <row r="1343" spans="1:1" x14ac:dyDescent="0.25">
      <c r="A1343" s="6"/>
    </row>
    <row r="1344" spans="1:1" x14ac:dyDescent="0.25">
      <c r="A1344" s="6"/>
    </row>
    <row r="1345" spans="1:1" x14ac:dyDescent="0.25">
      <c r="A1345" s="6"/>
    </row>
    <row r="1346" spans="1:1" x14ac:dyDescent="0.25">
      <c r="A1346" s="6"/>
    </row>
    <row r="1347" spans="1:1" x14ac:dyDescent="0.25">
      <c r="A1347" s="6"/>
    </row>
    <row r="1348" spans="1:1" x14ac:dyDescent="0.25">
      <c r="A1348" s="6"/>
    </row>
    <row r="1349" spans="1:1" x14ac:dyDescent="0.25">
      <c r="A1349" s="6"/>
    </row>
    <row r="1350" spans="1:1" x14ac:dyDescent="0.25">
      <c r="A1350" s="6"/>
    </row>
    <row r="1351" spans="1:1" x14ac:dyDescent="0.25">
      <c r="A1351" s="6"/>
    </row>
    <row r="1352" spans="1:1" x14ac:dyDescent="0.25">
      <c r="A1352" s="6"/>
    </row>
    <row r="1353" spans="1:1" x14ac:dyDescent="0.25">
      <c r="A1353" s="6"/>
    </row>
    <row r="1354" spans="1:1" x14ac:dyDescent="0.25">
      <c r="A1354" s="6"/>
    </row>
    <row r="1355" spans="1:1" x14ac:dyDescent="0.25">
      <c r="A1355" s="6"/>
    </row>
    <row r="1356" spans="1:1" x14ac:dyDescent="0.25">
      <c r="A1356" s="6"/>
    </row>
    <row r="1357" spans="1:1" x14ac:dyDescent="0.25">
      <c r="A1357" s="6"/>
    </row>
    <row r="1358" spans="1:1" x14ac:dyDescent="0.25">
      <c r="A1358" s="6"/>
    </row>
    <row r="1359" spans="1:1" x14ac:dyDescent="0.25">
      <c r="A1359" s="6"/>
    </row>
    <row r="1360" spans="1:1" x14ac:dyDescent="0.25">
      <c r="A1360" s="6"/>
    </row>
    <row r="1361" spans="1:1" x14ac:dyDescent="0.25">
      <c r="A1361" s="6"/>
    </row>
    <row r="1362" spans="1:1" x14ac:dyDescent="0.25">
      <c r="A1362" s="6"/>
    </row>
    <row r="1363" spans="1:1" x14ac:dyDescent="0.25">
      <c r="A1363" s="6"/>
    </row>
    <row r="1364" spans="1:1" x14ac:dyDescent="0.25">
      <c r="A1364" s="6"/>
    </row>
    <row r="1365" spans="1:1" x14ac:dyDescent="0.25">
      <c r="A1365" s="6"/>
    </row>
    <row r="1366" spans="1:1" x14ac:dyDescent="0.25">
      <c r="A1366" s="6"/>
    </row>
    <row r="1367" spans="1:1" x14ac:dyDescent="0.25">
      <c r="A1367" s="6"/>
    </row>
    <row r="1368" spans="1:1" x14ac:dyDescent="0.25">
      <c r="A1368" s="6"/>
    </row>
    <row r="1369" spans="1:1" x14ac:dyDescent="0.25">
      <c r="A1369" s="6"/>
    </row>
    <row r="1370" spans="1:1" x14ac:dyDescent="0.25">
      <c r="A1370" s="6"/>
    </row>
    <row r="1371" spans="1:1" x14ac:dyDescent="0.25">
      <c r="A1371" s="6"/>
    </row>
    <row r="1372" spans="1:1" x14ac:dyDescent="0.25">
      <c r="A1372" s="6"/>
    </row>
    <row r="1373" spans="1:1" x14ac:dyDescent="0.25">
      <c r="A1373" s="6"/>
    </row>
    <row r="1374" spans="1:1" x14ac:dyDescent="0.25">
      <c r="A1374" s="6"/>
    </row>
    <row r="1375" spans="1:1" x14ac:dyDescent="0.25">
      <c r="A1375" s="6"/>
    </row>
    <row r="1376" spans="1:1" x14ac:dyDescent="0.25">
      <c r="A1376" s="6"/>
    </row>
    <row r="1377" spans="1:1" x14ac:dyDescent="0.25">
      <c r="A1377" s="6"/>
    </row>
    <row r="1378" spans="1:1" x14ac:dyDescent="0.25">
      <c r="A1378" s="6"/>
    </row>
    <row r="1379" spans="1:1" x14ac:dyDescent="0.25">
      <c r="A1379" s="6"/>
    </row>
    <row r="1380" spans="1:1" x14ac:dyDescent="0.25">
      <c r="A1380" s="6"/>
    </row>
    <row r="1381" spans="1:1" x14ac:dyDescent="0.25">
      <c r="A1381" s="6"/>
    </row>
    <row r="1382" spans="1:1" x14ac:dyDescent="0.25">
      <c r="A1382" s="6"/>
    </row>
    <row r="1383" spans="1:1" x14ac:dyDescent="0.25">
      <c r="A1383" s="6"/>
    </row>
    <row r="1384" spans="1:1" x14ac:dyDescent="0.25">
      <c r="A1384" s="6"/>
    </row>
    <row r="1385" spans="1:1" x14ac:dyDescent="0.25">
      <c r="A1385" s="6"/>
    </row>
    <row r="1386" spans="1:1" x14ac:dyDescent="0.25">
      <c r="A1386" s="6"/>
    </row>
    <row r="1387" spans="1:1" x14ac:dyDescent="0.25">
      <c r="A1387" s="6"/>
    </row>
    <row r="1388" spans="1:1" x14ac:dyDescent="0.25">
      <c r="A1388" s="6"/>
    </row>
    <row r="1389" spans="1:1" x14ac:dyDescent="0.25">
      <c r="A1389" s="6"/>
    </row>
    <row r="1390" spans="1:1" x14ac:dyDescent="0.25">
      <c r="A1390" s="6"/>
    </row>
    <row r="1391" spans="1:1" x14ac:dyDescent="0.25">
      <c r="A1391" s="6"/>
    </row>
    <row r="1392" spans="1:1" x14ac:dyDescent="0.25">
      <c r="A1392" s="6"/>
    </row>
    <row r="1393" spans="1:1" x14ac:dyDescent="0.25">
      <c r="A1393" s="6"/>
    </row>
    <row r="1394" spans="1:1" x14ac:dyDescent="0.25">
      <c r="A1394" s="6"/>
    </row>
    <row r="1395" spans="1:1" x14ac:dyDescent="0.25">
      <c r="A1395" s="6"/>
    </row>
    <row r="1396" spans="1:1" x14ac:dyDescent="0.25">
      <c r="A1396" s="6"/>
    </row>
    <row r="1397" spans="1:1" x14ac:dyDescent="0.25">
      <c r="A1397" s="6"/>
    </row>
    <row r="1398" spans="1:1" x14ac:dyDescent="0.25">
      <c r="A1398" s="6"/>
    </row>
    <row r="1399" spans="1:1" x14ac:dyDescent="0.25">
      <c r="A1399" s="6"/>
    </row>
    <row r="1400" spans="1:1" x14ac:dyDescent="0.25">
      <c r="A1400" s="6"/>
    </row>
    <row r="1401" spans="1:1" x14ac:dyDescent="0.25">
      <c r="A1401" s="6"/>
    </row>
    <row r="1402" spans="1:1" x14ac:dyDescent="0.25">
      <c r="A1402" s="6"/>
    </row>
    <row r="1403" spans="1:1" x14ac:dyDescent="0.25">
      <c r="A1403" s="6"/>
    </row>
    <row r="1404" spans="1:1" x14ac:dyDescent="0.25">
      <c r="A1404" s="6"/>
    </row>
    <row r="1405" spans="1:1" x14ac:dyDescent="0.25">
      <c r="A1405" s="6"/>
    </row>
    <row r="1406" spans="1:1" x14ac:dyDescent="0.25">
      <c r="A1406" s="6"/>
    </row>
    <row r="1407" spans="1:1" x14ac:dyDescent="0.25">
      <c r="A1407" s="6"/>
    </row>
    <row r="1408" spans="1:1" x14ac:dyDescent="0.25">
      <c r="A1408" s="6"/>
    </row>
    <row r="1409" spans="1:1" x14ac:dyDescent="0.25">
      <c r="A1409" s="6"/>
    </row>
    <row r="1410" spans="1:1" x14ac:dyDescent="0.25">
      <c r="A1410" s="6"/>
    </row>
    <row r="1411" spans="1:1" x14ac:dyDescent="0.25">
      <c r="A1411" s="6"/>
    </row>
    <row r="1412" spans="1:1" x14ac:dyDescent="0.25">
      <c r="A1412" s="6"/>
    </row>
    <row r="1413" spans="1:1" x14ac:dyDescent="0.25">
      <c r="A1413" s="6"/>
    </row>
    <row r="1414" spans="1:1" x14ac:dyDescent="0.25">
      <c r="A1414" s="6"/>
    </row>
    <row r="1415" spans="1:1" x14ac:dyDescent="0.25">
      <c r="A1415" s="6"/>
    </row>
    <row r="1416" spans="1:1" x14ac:dyDescent="0.25">
      <c r="A1416" s="6"/>
    </row>
    <row r="1417" spans="1:1" x14ac:dyDescent="0.25">
      <c r="A1417" s="6"/>
    </row>
    <row r="1418" spans="1:1" x14ac:dyDescent="0.25">
      <c r="A1418" s="6"/>
    </row>
    <row r="1419" spans="1:1" x14ac:dyDescent="0.25">
      <c r="A1419" s="6"/>
    </row>
    <row r="1420" spans="1:1" x14ac:dyDescent="0.25">
      <c r="A1420" s="6"/>
    </row>
    <row r="1421" spans="1:1" x14ac:dyDescent="0.25">
      <c r="A1421" s="6"/>
    </row>
    <row r="1422" spans="1:1" x14ac:dyDescent="0.25">
      <c r="A1422" s="6"/>
    </row>
    <row r="1423" spans="1:1" x14ac:dyDescent="0.25">
      <c r="A1423" s="6"/>
    </row>
    <row r="1424" spans="1:1" x14ac:dyDescent="0.25">
      <c r="A1424" s="6"/>
    </row>
    <row r="1425" spans="1:1" x14ac:dyDescent="0.25">
      <c r="A1425" s="6"/>
    </row>
    <row r="1426" spans="1:1" x14ac:dyDescent="0.25">
      <c r="A1426" s="6"/>
    </row>
    <row r="1427" spans="1:1" x14ac:dyDescent="0.25">
      <c r="A1427" s="6"/>
    </row>
    <row r="1428" spans="1:1" x14ac:dyDescent="0.25">
      <c r="A1428" s="6"/>
    </row>
    <row r="1429" spans="1:1" x14ac:dyDescent="0.25">
      <c r="A1429" s="6"/>
    </row>
    <row r="1430" spans="1:1" x14ac:dyDescent="0.25">
      <c r="A1430" s="6"/>
    </row>
    <row r="1431" spans="1:1" x14ac:dyDescent="0.25">
      <c r="A1431" s="6"/>
    </row>
    <row r="1432" spans="1:1" x14ac:dyDescent="0.25">
      <c r="A1432" s="6"/>
    </row>
    <row r="1433" spans="1:1" x14ac:dyDescent="0.25">
      <c r="A1433" s="6"/>
    </row>
    <row r="1434" spans="1:1" x14ac:dyDescent="0.25">
      <c r="A1434" s="6"/>
    </row>
    <row r="1435" spans="1:1" x14ac:dyDescent="0.25">
      <c r="A1435" s="6"/>
    </row>
    <row r="1436" spans="1:1" x14ac:dyDescent="0.25">
      <c r="A1436" s="6"/>
    </row>
    <row r="1437" spans="1:1" x14ac:dyDescent="0.25">
      <c r="A1437" s="6"/>
    </row>
    <row r="1438" spans="1:1" x14ac:dyDescent="0.25">
      <c r="A1438" s="6"/>
    </row>
    <row r="1439" spans="1:1" x14ac:dyDescent="0.25">
      <c r="A1439" s="6"/>
    </row>
    <row r="1440" spans="1:1" x14ac:dyDescent="0.25">
      <c r="A1440" s="6"/>
    </row>
    <row r="1441" spans="1:1" x14ac:dyDescent="0.25">
      <c r="A1441" s="6"/>
    </row>
    <row r="1442" spans="1:1" x14ac:dyDescent="0.25">
      <c r="A1442" s="6"/>
    </row>
    <row r="1443" spans="1:1" x14ac:dyDescent="0.25">
      <c r="A1443" s="6"/>
    </row>
    <row r="1444" spans="1:1" x14ac:dyDescent="0.25">
      <c r="A1444" s="6"/>
    </row>
    <row r="1445" spans="1:1" x14ac:dyDescent="0.25">
      <c r="A1445" s="6"/>
    </row>
    <row r="1446" spans="1:1" x14ac:dyDescent="0.25">
      <c r="A1446" s="6"/>
    </row>
    <row r="1447" spans="1:1" x14ac:dyDescent="0.25">
      <c r="A1447" s="6"/>
    </row>
    <row r="1448" spans="1:1" x14ac:dyDescent="0.25">
      <c r="A1448" s="6"/>
    </row>
    <row r="1449" spans="1:1" x14ac:dyDescent="0.25">
      <c r="A1449" s="6"/>
    </row>
    <row r="1450" spans="1:1" x14ac:dyDescent="0.25">
      <c r="A1450" s="6"/>
    </row>
    <row r="1451" spans="1:1" x14ac:dyDescent="0.25">
      <c r="A1451" s="6"/>
    </row>
    <row r="1452" spans="1:1" x14ac:dyDescent="0.25">
      <c r="A1452" s="6"/>
    </row>
    <row r="1453" spans="1:1" x14ac:dyDescent="0.25">
      <c r="A1453" s="6"/>
    </row>
    <row r="1454" spans="1:1" x14ac:dyDescent="0.25">
      <c r="A1454" s="6"/>
    </row>
    <row r="1455" spans="1:1" x14ac:dyDescent="0.25">
      <c r="A1455" s="6"/>
    </row>
    <row r="1456" spans="1:1" x14ac:dyDescent="0.25">
      <c r="A1456" s="6"/>
    </row>
    <row r="1457" spans="1:1" x14ac:dyDescent="0.25">
      <c r="A1457" s="6"/>
    </row>
    <row r="1458" spans="1:1" x14ac:dyDescent="0.25">
      <c r="A1458" s="6"/>
    </row>
    <row r="1459" spans="1:1" x14ac:dyDescent="0.25">
      <c r="A1459" s="6"/>
    </row>
    <row r="1460" spans="1:1" x14ac:dyDescent="0.25">
      <c r="A1460" s="6"/>
    </row>
    <row r="1461" spans="1:1" x14ac:dyDescent="0.25">
      <c r="A1461" s="6"/>
    </row>
    <row r="1462" spans="1:1" x14ac:dyDescent="0.25">
      <c r="A1462" s="6"/>
    </row>
    <row r="1463" spans="1:1" x14ac:dyDescent="0.25">
      <c r="A1463" s="6"/>
    </row>
    <row r="1464" spans="1:1" x14ac:dyDescent="0.25">
      <c r="A1464" s="6"/>
    </row>
    <row r="1465" spans="1:1" x14ac:dyDescent="0.25">
      <c r="A1465" s="6"/>
    </row>
    <row r="1466" spans="1:1" x14ac:dyDescent="0.25">
      <c r="A1466" s="6"/>
    </row>
    <row r="1467" spans="1:1" x14ac:dyDescent="0.25">
      <c r="A1467" s="6"/>
    </row>
    <row r="1468" spans="1:1" x14ac:dyDescent="0.25">
      <c r="A1468" s="6"/>
    </row>
    <row r="1469" spans="1:1" x14ac:dyDescent="0.25">
      <c r="A1469" s="6"/>
    </row>
    <row r="1470" spans="1:1" x14ac:dyDescent="0.25">
      <c r="A1470" s="6"/>
    </row>
    <row r="1471" spans="1:1" x14ac:dyDescent="0.25">
      <c r="A1471" s="6"/>
    </row>
    <row r="1472" spans="1:1" x14ac:dyDescent="0.25">
      <c r="A1472" s="6"/>
    </row>
    <row r="1473" spans="1:1" x14ac:dyDescent="0.25">
      <c r="A1473" s="6"/>
    </row>
    <row r="1474" spans="1:1" x14ac:dyDescent="0.25">
      <c r="A1474" s="6"/>
    </row>
    <row r="1475" spans="1:1" x14ac:dyDescent="0.25">
      <c r="A1475" s="6"/>
    </row>
    <row r="1476" spans="1:1" x14ac:dyDescent="0.25">
      <c r="A1476" s="6"/>
    </row>
    <row r="1477" spans="1:1" x14ac:dyDescent="0.25">
      <c r="A1477" s="6"/>
    </row>
    <row r="1478" spans="1:1" x14ac:dyDescent="0.25">
      <c r="A1478" s="6"/>
    </row>
    <row r="1479" spans="1:1" x14ac:dyDescent="0.25">
      <c r="A1479" s="6"/>
    </row>
    <row r="1480" spans="1:1" x14ac:dyDescent="0.25">
      <c r="A1480" s="6"/>
    </row>
    <row r="1481" spans="1:1" x14ac:dyDescent="0.25">
      <c r="A1481" s="6"/>
    </row>
    <row r="1482" spans="1:1" x14ac:dyDescent="0.25">
      <c r="A1482" s="6"/>
    </row>
    <row r="1483" spans="1:1" x14ac:dyDescent="0.25">
      <c r="A1483" s="6"/>
    </row>
    <row r="1484" spans="1:1" x14ac:dyDescent="0.25">
      <c r="A1484" s="6"/>
    </row>
    <row r="1485" spans="1:1" x14ac:dyDescent="0.25">
      <c r="A1485" s="6"/>
    </row>
    <row r="1486" spans="1:1" x14ac:dyDescent="0.25">
      <c r="A1486" s="6"/>
    </row>
    <row r="1487" spans="1:1" x14ac:dyDescent="0.25">
      <c r="A1487" s="6"/>
    </row>
    <row r="1488" spans="1:1" x14ac:dyDescent="0.25">
      <c r="A1488" s="6"/>
    </row>
    <row r="1489" spans="1:1" x14ac:dyDescent="0.25">
      <c r="A1489" s="6"/>
    </row>
    <row r="1490" spans="1:1" x14ac:dyDescent="0.25">
      <c r="A1490" s="6"/>
    </row>
    <row r="1491" spans="1:1" x14ac:dyDescent="0.25">
      <c r="A1491" s="6"/>
    </row>
    <row r="1492" spans="1:1" x14ac:dyDescent="0.25">
      <c r="A1492" s="6"/>
    </row>
    <row r="1493" spans="1:1" x14ac:dyDescent="0.25">
      <c r="A1493" s="6"/>
    </row>
    <row r="1494" spans="1:1" x14ac:dyDescent="0.25">
      <c r="A1494" s="6"/>
    </row>
    <row r="1495" spans="1:1" x14ac:dyDescent="0.25">
      <c r="A1495" s="6"/>
    </row>
    <row r="1496" spans="1:1" x14ac:dyDescent="0.25">
      <c r="A1496" s="6"/>
    </row>
    <row r="1497" spans="1:1" x14ac:dyDescent="0.25">
      <c r="A1497" s="6"/>
    </row>
    <row r="1498" spans="1:1" x14ac:dyDescent="0.25">
      <c r="A1498" s="6"/>
    </row>
    <row r="1499" spans="1:1" x14ac:dyDescent="0.25">
      <c r="A1499" s="6"/>
    </row>
    <row r="1500" spans="1:1" x14ac:dyDescent="0.25">
      <c r="A1500" s="6"/>
    </row>
    <row r="1501" spans="1:1" x14ac:dyDescent="0.25">
      <c r="A1501" s="6"/>
    </row>
    <row r="1502" spans="1:1" x14ac:dyDescent="0.25">
      <c r="A1502" s="6"/>
    </row>
    <row r="1503" spans="1:1" x14ac:dyDescent="0.25">
      <c r="A1503" s="6"/>
    </row>
    <row r="1504" spans="1:1" x14ac:dyDescent="0.25">
      <c r="A1504" s="6"/>
    </row>
    <row r="1505" spans="1:1" x14ac:dyDescent="0.25">
      <c r="A1505" s="6"/>
    </row>
    <row r="1506" spans="1:1" x14ac:dyDescent="0.25">
      <c r="A1506" s="6"/>
    </row>
    <row r="1507" spans="1:1" x14ac:dyDescent="0.25">
      <c r="A1507" s="6"/>
    </row>
    <row r="1508" spans="1:1" x14ac:dyDescent="0.25">
      <c r="A1508" s="6"/>
    </row>
    <row r="1509" spans="1:1" x14ac:dyDescent="0.25">
      <c r="A1509" s="6"/>
    </row>
    <row r="1510" spans="1:1" x14ac:dyDescent="0.25">
      <c r="A1510" s="6"/>
    </row>
    <row r="1511" spans="1:1" x14ac:dyDescent="0.25">
      <c r="A1511" s="6"/>
    </row>
    <row r="1512" spans="1:1" x14ac:dyDescent="0.25">
      <c r="A1512" s="6"/>
    </row>
    <row r="1513" spans="1:1" x14ac:dyDescent="0.25">
      <c r="A1513" s="6"/>
    </row>
    <row r="1514" spans="1:1" x14ac:dyDescent="0.25">
      <c r="A1514" s="6"/>
    </row>
    <row r="1515" spans="1:1" x14ac:dyDescent="0.25">
      <c r="A1515" s="6"/>
    </row>
    <row r="1516" spans="1:1" x14ac:dyDescent="0.25">
      <c r="A1516" s="6"/>
    </row>
    <row r="1517" spans="1:1" x14ac:dyDescent="0.25">
      <c r="A1517" s="6"/>
    </row>
    <row r="1518" spans="1:1" x14ac:dyDescent="0.25">
      <c r="A1518" s="6"/>
    </row>
    <row r="1519" spans="1:1" x14ac:dyDescent="0.25">
      <c r="A1519" s="6"/>
    </row>
    <row r="1520" spans="1:1" x14ac:dyDescent="0.25">
      <c r="A1520" s="6"/>
    </row>
    <row r="1521" spans="1:1" x14ac:dyDescent="0.25">
      <c r="A1521" s="6"/>
    </row>
    <row r="1522" spans="1:1" x14ac:dyDescent="0.25">
      <c r="A1522" s="6"/>
    </row>
    <row r="1523" spans="1:1" x14ac:dyDescent="0.25">
      <c r="A1523" s="6"/>
    </row>
    <row r="1524" spans="1:1" x14ac:dyDescent="0.25">
      <c r="A1524" s="6"/>
    </row>
    <row r="1525" spans="1:1" x14ac:dyDescent="0.25">
      <c r="A1525" s="6"/>
    </row>
    <row r="1526" spans="1:1" x14ac:dyDescent="0.25">
      <c r="A1526" s="6"/>
    </row>
    <row r="1527" spans="1:1" x14ac:dyDescent="0.25">
      <c r="A1527" s="6"/>
    </row>
    <row r="1528" spans="1:1" x14ac:dyDescent="0.25">
      <c r="A1528" s="6"/>
    </row>
    <row r="1529" spans="1:1" x14ac:dyDescent="0.25">
      <c r="A1529" s="6"/>
    </row>
    <row r="1530" spans="1:1" x14ac:dyDescent="0.25">
      <c r="A1530" s="6"/>
    </row>
    <row r="1531" spans="1:1" x14ac:dyDescent="0.25">
      <c r="A1531" s="6"/>
    </row>
    <row r="1532" spans="1:1" x14ac:dyDescent="0.25">
      <c r="A1532" s="6"/>
    </row>
    <row r="1533" spans="1:1" x14ac:dyDescent="0.25">
      <c r="A1533" s="6"/>
    </row>
    <row r="1534" spans="1:1" x14ac:dyDescent="0.25">
      <c r="A1534" s="6"/>
    </row>
    <row r="1535" spans="1:1" x14ac:dyDescent="0.25">
      <c r="A1535" s="6"/>
    </row>
    <row r="1536" spans="1:1" x14ac:dyDescent="0.25">
      <c r="A1536" s="6"/>
    </row>
    <row r="1537" spans="1:1" x14ac:dyDescent="0.25">
      <c r="A1537" s="6"/>
    </row>
    <row r="1538" spans="1:1" x14ac:dyDescent="0.25">
      <c r="A1538" s="6"/>
    </row>
    <row r="1539" spans="1:1" x14ac:dyDescent="0.25">
      <c r="A1539" s="6"/>
    </row>
    <row r="1540" spans="1:1" x14ac:dyDescent="0.25">
      <c r="A1540" s="6"/>
    </row>
    <row r="1541" spans="1:1" x14ac:dyDescent="0.25">
      <c r="A1541" s="6"/>
    </row>
    <row r="1542" spans="1:1" x14ac:dyDescent="0.25">
      <c r="A1542" s="6"/>
    </row>
    <row r="1543" spans="1:1" x14ac:dyDescent="0.25">
      <c r="A1543" s="6"/>
    </row>
    <row r="1544" spans="1:1" x14ac:dyDescent="0.25">
      <c r="A1544" s="6"/>
    </row>
    <row r="1545" spans="1:1" x14ac:dyDescent="0.25">
      <c r="A1545" s="6"/>
    </row>
    <row r="1546" spans="1:1" x14ac:dyDescent="0.25">
      <c r="A1546" s="6"/>
    </row>
    <row r="1547" spans="1:1" x14ac:dyDescent="0.25">
      <c r="A1547" s="6"/>
    </row>
    <row r="1548" spans="1:1" x14ac:dyDescent="0.25">
      <c r="A1548" s="6"/>
    </row>
    <row r="1549" spans="1:1" x14ac:dyDescent="0.25">
      <c r="A1549" s="6"/>
    </row>
    <row r="1550" spans="1:1" x14ac:dyDescent="0.25">
      <c r="A1550" s="6"/>
    </row>
    <row r="1551" spans="1:1" x14ac:dyDescent="0.25">
      <c r="A1551" s="6"/>
    </row>
    <row r="1552" spans="1:1" x14ac:dyDescent="0.25">
      <c r="A1552" s="6"/>
    </row>
    <row r="1553" spans="1:1" x14ac:dyDescent="0.25">
      <c r="A1553" s="6"/>
    </row>
    <row r="1554" spans="1:1" x14ac:dyDescent="0.25">
      <c r="A1554" s="6"/>
    </row>
    <row r="1555" spans="1:1" x14ac:dyDescent="0.25">
      <c r="A1555" s="6"/>
    </row>
    <row r="1556" spans="1:1" x14ac:dyDescent="0.25">
      <c r="A1556" s="6"/>
    </row>
    <row r="1557" spans="1:1" x14ac:dyDescent="0.25">
      <c r="A1557" s="6"/>
    </row>
    <row r="1558" spans="1:1" x14ac:dyDescent="0.25">
      <c r="A1558" s="6"/>
    </row>
    <row r="1559" spans="1:1" x14ac:dyDescent="0.25">
      <c r="A1559" s="6"/>
    </row>
    <row r="1560" spans="1:1" x14ac:dyDescent="0.25">
      <c r="A1560" s="6"/>
    </row>
    <row r="1561" spans="1:1" x14ac:dyDescent="0.25">
      <c r="A1561" s="6"/>
    </row>
    <row r="1562" spans="1:1" x14ac:dyDescent="0.25">
      <c r="A1562" s="6"/>
    </row>
    <row r="1563" spans="1:1" x14ac:dyDescent="0.25">
      <c r="A1563" s="6"/>
    </row>
    <row r="1564" spans="1:1" x14ac:dyDescent="0.25">
      <c r="A1564" s="6"/>
    </row>
    <row r="1565" spans="1:1" x14ac:dyDescent="0.25">
      <c r="A1565" s="6"/>
    </row>
    <row r="1566" spans="1:1" x14ac:dyDescent="0.25">
      <c r="A1566" s="6"/>
    </row>
    <row r="1567" spans="1:1" x14ac:dyDescent="0.25">
      <c r="A1567" s="6"/>
    </row>
    <row r="1568" spans="1:1" x14ac:dyDescent="0.25">
      <c r="A1568" s="6"/>
    </row>
    <row r="1569" spans="1:1" x14ac:dyDescent="0.25">
      <c r="A1569" s="6"/>
    </row>
    <row r="1570" spans="1:1" x14ac:dyDescent="0.25">
      <c r="A1570" s="6"/>
    </row>
    <row r="1571" spans="1:1" x14ac:dyDescent="0.25">
      <c r="A1571" s="6"/>
    </row>
    <row r="1572" spans="1:1" x14ac:dyDescent="0.25">
      <c r="A1572" s="6"/>
    </row>
    <row r="1573" spans="1:1" x14ac:dyDescent="0.25">
      <c r="A1573" s="6"/>
    </row>
    <row r="1574" spans="1:1" x14ac:dyDescent="0.25">
      <c r="A1574" s="6"/>
    </row>
    <row r="1575" spans="1:1" x14ac:dyDescent="0.25">
      <c r="A1575" s="6"/>
    </row>
    <row r="1576" spans="1:1" x14ac:dyDescent="0.25">
      <c r="A1576" s="6"/>
    </row>
    <row r="1577" spans="1:1" x14ac:dyDescent="0.25">
      <c r="A1577" s="6"/>
    </row>
    <row r="1578" spans="1:1" x14ac:dyDescent="0.25">
      <c r="A1578" s="6"/>
    </row>
    <row r="1579" spans="1:1" x14ac:dyDescent="0.25">
      <c r="A1579" s="6"/>
    </row>
    <row r="1580" spans="1:1" x14ac:dyDescent="0.25">
      <c r="A1580" s="6"/>
    </row>
    <row r="1581" spans="1:1" x14ac:dyDescent="0.25">
      <c r="A1581" s="6"/>
    </row>
    <row r="1582" spans="1:1" x14ac:dyDescent="0.25">
      <c r="A1582" s="6"/>
    </row>
    <row r="1583" spans="1:1" x14ac:dyDescent="0.25">
      <c r="A1583" s="6"/>
    </row>
    <row r="1584" spans="1:1" x14ac:dyDescent="0.25">
      <c r="A1584" s="6"/>
    </row>
    <row r="1585" spans="1:1" x14ac:dyDescent="0.25">
      <c r="A1585" s="6"/>
    </row>
    <row r="1586" spans="1:1" x14ac:dyDescent="0.25">
      <c r="A1586" s="6"/>
    </row>
    <row r="1587" spans="1:1" x14ac:dyDescent="0.25">
      <c r="A1587" s="6"/>
    </row>
    <row r="1588" spans="1:1" x14ac:dyDescent="0.25">
      <c r="A1588" s="6"/>
    </row>
    <row r="1589" spans="1:1" x14ac:dyDescent="0.25">
      <c r="A1589" s="6"/>
    </row>
    <row r="1590" spans="1:1" x14ac:dyDescent="0.25">
      <c r="A1590" s="6"/>
    </row>
    <row r="1591" spans="1:1" x14ac:dyDescent="0.25">
      <c r="A1591" s="6"/>
    </row>
    <row r="1592" spans="1:1" x14ac:dyDescent="0.25">
      <c r="A1592" s="6"/>
    </row>
    <row r="1593" spans="1:1" x14ac:dyDescent="0.25">
      <c r="A1593" s="6"/>
    </row>
    <row r="1594" spans="1:1" x14ac:dyDescent="0.25">
      <c r="A1594" s="6"/>
    </row>
    <row r="1595" spans="1:1" x14ac:dyDescent="0.25">
      <c r="A1595" s="6"/>
    </row>
    <row r="1596" spans="1:1" x14ac:dyDescent="0.25">
      <c r="A1596" s="6"/>
    </row>
    <row r="1597" spans="1:1" x14ac:dyDescent="0.25">
      <c r="A1597" s="6"/>
    </row>
    <row r="1598" spans="1:1" x14ac:dyDescent="0.25">
      <c r="A1598" s="6"/>
    </row>
    <row r="1599" spans="1:1" x14ac:dyDescent="0.25">
      <c r="A1599" s="6"/>
    </row>
    <row r="1600" spans="1:1" x14ac:dyDescent="0.25">
      <c r="A1600" s="6"/>
    </row>
    <row r="1601" spans="1:1" x14ac:dyDescent="0.25">
      <c r="A1601" s="6"/>
    </row>
    <row r="1602" spans="1:1" x14ac:dyDescent="0.25">
      <c r="A1602" s="6"/>
    </row>
    <row r="1603" spans="1:1" x14ac:dyDescent="0.25">
      <c r="A1603" s="6"/>
    </row>
    <row r="1604" spans="1:1" x14ac:dyDescent="0.25">
      <c r="A1604" s="6"/>
    </row>
    <row r="1605" spans="1:1" x14ac:dyDescent="0.25">
      <c r="A1605" s="6"/>
    </row>
    <row r="1606" spans="1:1" x14ac:dyDescent="0.25">
      <c r="A1606" s="6"/>
    </row>
    <row r="1607" spans="1:1" x14ac:dyDescent="0.25">
      <c r="A1607" s="6"/>
    </row>
    <row r="1608" spans="1:1" x14ac:dyDescent="0.25">
      <c r="A1608" s="6"/>
    </row>
    <row r="1609" spans="1:1" x14ac:dyDescent="0.25">
      <c r="A1609" s="6"/>
    </row>
    <row r="1610" spans="1:1" x14ac:dyDescent="0.25">
      <c r="A1610" s="6"/>
    </row>
    <row r="1611" spans="1:1" x14ac:dyDescent="0.25">
      <c r="A1611" s="6"/>
    </row>
    <row r="1612" spans="1:1" x14ac:dyDescent="0.25">
      <c r="A1612" s="6"/>
    </row>
    <row r="1613" spans="1:1" x14ac:dyDescent="0.25">
      <c r="A1613" s="6"/>
    </row>
    <row r="1614" spans="1:1" x14ac:dyDescent="0.25">
      <c r="A1614" s="6"/>
    </row>
    <row r="1615" spans="1:1" x14ac:dyDescent="0.25">
      <c r="A1615" s="6"/>
    </row>
    <row r="1616" spans="1:1" x14ac:dyDescent="0.25">
      <c r="A1616" s="6"/>
    </row>
    <row r="1617" spans="1:1" x14ac:dyDescent="0.25">
      <c r="A1617" s="6"/>
    </row>
    <row r="1618" spans="1:1" x14ac:dyDescent="0.25">
      <c r="A1618" s="6"/>
    </row>
    <row r="1619" spans="1:1" x14ac:dyDescent="0.25">
      <c r="A1619" s="6"/>
    </row>
    <row r="1620" spans="1:1" x14ac:dyDescent="0.25">
      <c r="A1620" s="6"/>
    </row>
    <row r="1621" spans="1:1" x14ac:dyDescent="0.25">
      <c r="A1621" s="6"/>
    </row>
    <row r="1622" spans="1:1" x14ac:dyDescent="0.25">
      <c r="A1622" s="6"/>
    </row>
    <row r="1623" spans="1:1" x14ac:dyDescent="0.25">
      <c r="A1623" s="6"/>
    </row>
    <row r="1624" spans="1:1" x14ac:dyDescent="0.25">
      <c r="A1624" s="6"/>
    </row>
    <row r="1625" spans="1:1" x14ac:dyDescent="0.25">
      <c r="A1625" s="6"/>
    </row>
    <row r="1626" spans="1:1" x14ac:dyDescent="0.25">
      <c r="A1626" s="6"/>
    </row>
    <row r="1627" spans="1:1" x14ac:dyDescent="0.25">
      <c r="A1627" s="6"/>
    </row>
    <row r="1628" spans="1:1" x14ac:dyDescent="0.25">
      <c r="A1628" s="6"/>
    </row>
    <row r="1629" spans="1:1" x14ac:dyDescent="0.25">
      <c r="A1629" s="6"/>
    </row>
    <row r="1630" spans="1:1" x14ac:dyDescent="0.25">
      <c r="A1630" s="6"/>
    </row>
    <row r="1631" spans="1:1" x14ac:dyDescent="0.25">
      <c r="A1631" s="6"/>
    </row>
    <row r="1632" spans="1:1" x14ac:dyDescent="0.25">
      <c r="A1632" s="6"/>
    </row>
    <row r="1633" spans="1:1" x14ac:dyDescent="0.25">
      <c r="A1633" s="6"/>
    </row>
    <row r="1634" spans="1:1" x14ac:dyDescent="0.25">
      <c r="A1634" s="6"/>
    </row>
    <row r="1635" spans="1:1" x14ac:dyDescent="0.25">
      <c r="A1635" s="6"/>
    </row>
    <row r="1636" spans="1:1" x14ac:dyDescent="0.25">
      <c r="A1636" s="6"/>
    </row>
    <row r="1637" spans="1:1" x14ac:dyDescent="0.25">
      <c r="A1637" s="6"/>
    </row>
    <row r="1638" spans="1:1" x14ac:dyDescent="0.25">
      <c r="A1638" s="6"/>
    </row>
    <row r="1639" spans="1:1" x14ac:dyDescent="0.25">
      <c r="A1639" s="6"/>
    </row>
    <row r="1640" spans="1:1" x14ac:dyDescent="0.25">
      <c r="A1640" s="6"/>
    </row>
    <row r="1641" spans="1:1" x14ac:dyDescent="0.25">
      <c r="A1641" s="6"/>
    </row>
    <row r="1642" spans="1:1" x14ac:dyDescent="0.25">
      <c r="A1642" s="6"/>
    </row>
    <row r="1643" spans="1:1" x14ac:dyDescent="0.25">
      <c r="A1643" s="6"/>
    </row>
    <row r="1644" spans="1:1" x14ac:dyDescent="0.25">
      <c r="A1644" s="6"/>
    </row>
    <row r="1645" spans="1:1" x14ac:dyDescent="0.25">
      <c r="A1645" s="6"/>
    </row>
    <row r="1646" spans="1:1" x14ac:dyDescent="0.25">
      <c r="A1646" s="6"/>
    </row>
    <row r="1647" spans="1:1" x14ac:dyDescent="0.25">
      <c r="A1647" s="6"/>
    </row>
    <row r="1648" spans="1:1" x14ac:dyDescent="0.25">
      <c r="A1648" s="6"/>
    </row>
    <row r="1649" spans="1:1" x14ac:dyDescent="0.25">
      <c r="A1649" s="6"/>
    </row>
    <row r="1650" spans="1:1" x14ac:dyDescent="0.25">
      <c r="A1650" s="6"/>
    </row>
    <row r="1651" spans="1:1" x14ac:dyDescent="0.25">
      <c r="A1651" s="6"/>
    </row>
    <row r="1652" spans="1:1" x14ac:dyDescent="0.25">
      <c r="A1652" s="6"/>
    </row>
    <row r="1653" spans="1:1" x14ac:dyDescent="0.25">
      <c r="A1653" s="6"/>
    </row>
    <row r="1654" spans="1:1" x14ac:dyDescent="0.25">
      <c r="A1654" s="6"/>
    </row>
    <row r="1655" spans="1:1" x14ac:dyDescent="0.25">
      <c r="A1655" s="6"/>
    </row>
    <row r="1656" spans="1:1" x14ac:dyDescent="0.25">
      <c r="A1656" s="6"/>
    </row>
    <row r="1657" spans="1:1" x14ac:dyDescent="0.25">
      <c r="A1657" s="6"/>
    </row>
    <row r="1658" spans="1:1" x14ac:dyDescent="0.25">
      <c r="A1658" s="6"/>
    </row>
    <row r="1659" spans="1:1" x14ac:dyDescent="0.25">
      <c r="A1659" s="6"/>
    </row>
    <row r="1660" spans="1:1" x14ac:dyDescent="0.25">
      <c r="A1660" s="6"/>
    </row>
    <row r="1661" spans="1:1" x14ac:dyDescent="0.25">
      <c r="A1661" s="6"/>
    </row>
    <row r="1662" spans="1:1" x14ac:dyDescent="0.25">
      <c r="A1662" s="6"/>
    </row>
    <row r="1663" spans="1:1" x14ac:dyDescent="0.25">
      <c r="A1663" s="6"/>
    </row>
    <row r="1664" spans="1:1" x14ac:dyDescent="0.25">
      <c r="A1664" s="6"/>
    </row>
    <row r="1665" spans="1:1" x14ac:dyDescent="0.25">
      <c r="A1665" s="6"/>
    </row>
    <row r="1666" spans="1:1" x14ac:dyDescent="0.25">
      <c r="A1666" s="6"/>
    </row>
    <row r="1667" spans="1:1" x14ac:dyDescent="0.25">
      <c r="A1667" s="6"/>
    </row>
    <row r="1668" spans="1:1" x14ac:dyDescent="0.25">
      <c r="A1668" s="6"/>
    </row>
    <row r="1669" spans="1:1" x14ac:dyDescent="0.25">
      <c r="A1669" s="6"/>
    </row>
    <row r="1670" spans="1:1" x14ac:dyDescent="0.25">
      <c r="A1670" s="6"/>
    </row>
    <row r="1671" spans="1:1" x14ac:dyDescent="0.25">
      <c r="A1671" s="6"/>
    </row>
    <row r="1672" spans="1:1" x14ac:dyDescent="0.25">
      <c r="A1672" s="6"/>
    </row>
    <row r="1673" spans="1:1" x14ac:dyDescent="0.25">
      <c r="A1673" s="6"/>
    </row>
    <row r="1674" spans="1:1" x14ac:dyDescent="0.25">
      <c r="A1674" s="6"/>
    </row>
    <row r="1675" spans="1:1" x14ac:dyDescent="0.25">
      <c r="A1675" s="6"/>
    </row>
    <row r="1676" spans="1:1" x14ac:dyDescent="0.25">
      <c r="A1676" s="6"/>
    </row>
    <row r="1677" spans="1:1" x14ac:dyDescent="0.25">
      <c r="A1677" s="6"/>
    </row>
    <row r="1678" spans="1:1" x14ac:dyDescent="0.25">
      <c r="A1678" s="6"/>
    </row>
    <row r="1679" spans="1:1" x14ac:dyDescent="0.25">
      <c r="A1679" s="6"/>
    </row>
    <row r="1680" spans="1:1" x14ac:dyDescent="0.25">
      <c r="A1680" s="6"/>
    </row>
    <row r="1681" spans="1:1" x14ac:dyDescent="0.25">
      <c r="A1681" s="6"/>
    </row>
    <row r="1682" spans="1:1" x14ac:dyDescent="0.25">
      <c r="A1682" s="6"/>
    </row>
    <row r="1683" spans="1:1" x14ac:dyDescent="0.25">
      <c r="A1683" s="6"/>
    </row>
    <row r="1684" spans="1:1" x14ac:dyDescent="0.25">
      <c r="A1684" s="6"/>
    </row>
    <row r="1685" spans="1:1" x14ac:dyDescent="0.25">
      <c r="A1685" s="6"/>
    </row>
    <row r="1686" spans="1:1" x14ac:dyDescent="0.25">
      <c r="A1686" s="6"/>
    </row>
    <row r="1687" spans="1:1" x14ac:dyDescent="0.25">
      <c r="A1687" s="6"/>
    </row>
    <row r="1688" spans="1:1" x14ac:dyDescent="0.25">
      <c r="A1688" s="6"/>
    </row>
    <row r="1689" spans="1:1" x14ac:dyDescent="0.25">
      <c r="A1689" s="6"/>
    </row>
    <row r="1690" spans="1:1" x14ac:dyDescent="0.25">
      <c r="A1690" s="6"/>
    </row>
    <row r="1691" spans="1:1" x14ac:dyDescent="0.25">
      <c r="A1691" s="6"/>
    </row>
    <row r="1692" spans="1:1" x14ac:dyDescent="0.25">
      <c r="A1692" s="6"/>
    </row>
    <row r="1693" spans="1:1" x14ac:dyDescent="0.25">
      <c r="A1693" s="6"/>
    </row>
    <row r="1694" spans="1:1" x14ac:dyDescent="0.25">
      <c r="A1694" s="6"/>
    </row>
    <row r="1695" spans="1:1" x14ac:dyDescent="0.25">
      <c r="A1695" s="6"/>
    </row>
    <row r="1696" spans="1:1" x14ac:dyDescent="0.25">
      <c r="A1696" s="6"/>
    </row>
    <row r="1697" spans="1:1" x14ac:dyDescent="0.25">
      <c r="A1697" s="6"/>
    </row>
    <row r="1698" spans="1:1" x14ac:dyDescent="0.25">
      <c r="A1698" s="6"/>
    </row>
    <row r="1699" spans="1:1" x14ac:dyDescent="0.25">
      <c r="A1699" s="6"/>
    </row>
    <row r="1700" spans="1:1" x14ac:dyDescent="0.25">
      <c r="A1700" s="6"/>
    </row>
    <row r="1701" spans="1:1" x14ac:dyDescent="0.25">
      <c r="A1701" s="6"/>
    </row>
    <row r="1702" spans="1:1" x14ac:dyDescent="0.25">
      <c r="A1702" s="6"/>
    </row>
    <row r="1703" spans="1:1" x14ac:dyDescent="0.25">
      <c r="A1703" s="6"/>
    </row>
    <row r="1704" spans="1:1" x14ac:dyDescent="0.25">
      <c r="A1704" s="6"/>
    </row>
    <row r="1705" spans="1:1" x14ac:dyDescent="0.25">
      <c r="A1705" s="6"/>
    </row>
    <row r="1706" spans="1:1" x14ac:dyDescent="0.25">
      <c r="A1706" s="6"/>
    </row>
    <row r="1707" spans="1:1" x14ac:dyDescent="0.25">
      <c r="A1707" s="6"/>
    </row>
    <row r="1708" spans="1:1" x14ac:dyDescent="0.25">
      <c r="A1708" s="6"/>
    </row>
    <row r="1709" spans="1:1" x14ac:dyDescent="0.25">
      <c r="A1709" s="6"/>
    </row>
    <row r="1710" spans="1:1" x14ac:dyDescent="0.25">
      <c r="A1710" s="6"/>
    </row>
    <row r="1711" spans="1:1" x14ac:dyDescent="0.25">
      <c r="A1711" s="6"/>
    </row>
    <row r="1712" spans="1:1" x14ac:dyDescent="0.25">
      <c r="A1712" s="6"/>
    </row>
    <row r="1713" spans="1:1" x14ac:dyDescent="0.25">
      <c r="A1713" s="6"/>
    </row>
    <row r="1714" spans="1:1" x14ac:dyDescent="0.25">
      <c r="A1714" s="6"/>
    </row>
    <row r="1715" spans="1:1" x14ac:dyDescent="0.25">
      <c r="A1715" s="6"/>
    </row>
    <row r="1716" spans="1:1" x14ac:dyDescent="0.25">
      <c r="A1716" s="6"/>
    </row>
    <row r="1717" spans="1:1" x14ac:dyDescent="0.25">
      <c r="A1717" s="6"/>
    </row>
    <row r="1718" spans="1:1" x14ac:dyDescent="0.25">
      <c r="A1718" s="6"/>
    </row>
    <row r="1719" spans="1:1" x14ac:dyDescent="0.25">
      <c r="A1719" s="6"/>
    </row>
    <row r="1720" spans="1:1" x14ac:dyDescent="0.25">
      <c r="A1720" s="6"/>
    </row>
    <row r="1721" spans="1:1" x14ac:dyDescent="0.25">
      <c r="A1721" s="6"/>
    </row>
    <row r="1722" spans="1:1" x14ac:dyDescent="0.25">
      <c r="A1722" s="6"/>
    </row>
    <row r="1723" spans="1:1" x14ac:dyDescent="0.25">
      <c r="A1723" s="6"/>
    </row>
    <row r="1724" spans="1:1" x14ac:dyDescent="0.25">
      <c r="A1724" s="6"/>
    </row>
    <row r="1725" spans="1:1" x14ac:dyDescent="0.25">
      <c r="A1725" s="6"/>
    </row>
    <row r="1726" spans="1:1" x14ac:dyDescent="0.25">
      <c r="A1726" s="6"/>
    </row>
    <row r="1727" spans="1:1" x14ac:dyDescent="0.25">
      <c r="A1727" s="6"/>
    </row>
    <row r="1728" spans="1:1" x14ac:dyDescent="0.25">
      <c r="A1728" s="6"/>
    </row>
    <row r="1729" spans="1:1" x14ac:dyDescent="0.25">
      <c r="A1729" s="6"/>
    </row>
    <row r="1730" spans="1:1" x14ac:dyDescent="0.25">
      <c r="A1730" s="6"/>
    </row>
    <row r="1731" spans="1:1" x14ac:dyDescent="0.25">
      <c r="A1731" s="6"/>
    </row>
    <row r="1732" spans="1:1" x14ac:dyDescent="0.25">
      <c r="A1732" s="6"/>
    </row>
    <row r="1733" spans="1:1" x14ac:dyDescent="0.25">
      <c r="A1733" s="6"/>
    </row>
    <row r="1734" spans="1:1" x14ac:dyDescent="0.25">
      <c r="A1734" s="6"/>
    </row>
    <row r="1735" spans="1:1" x14ac:dyDescent="0.25">
      <c r="A1735" s="6"/>
    </row>
    <row r="1736" spans="1:1" x14ac:dyDescent="0.25">
      <c r="A1736" s="6"/>
    </row>
    <row r="1737" spans="1:1" x14ac:dyDescent="0.25">
      <c r="A1737" s="6"/>
    </row>
    <row r="1738" spans="1:1" x14ac:dyDescent="0.25">
      <c r="A1738" s="6"/>
    </row>
    <row r="1739" spans="1:1" x14ac:dyDescent="0.25">
      <c r="A1739" s="6"/>
    </row>
    <row r="1740" spans="1:1" x14ac:dyDescent="0.25">
      <c r="A1740" s="6"/>
    </row>
    <row r="1741" spans="1:1" x14ac:dyDescent="0.25">
      <c r="A1741" s="6"/>
    </row>
    <row r="1742" spans="1:1" x14ac:dyDescent="0.25">
      <c r="A1742" s="6"/>
    </row>
    <row r="1743" spans="1:1" x14ac:dyDescent="0.25">
      <c r="A1743" s="6"/>
    </row>
    <row r="1744" spans="1:1" x14ac:dyDescent="0.25">
      <c r="A1744" s="6"/>
    </row>
    <row r="1745" spans="1:1" x14ac:dyDescent="0.25">
      <c r="A1745" s="6"/>
    </row>
    <row r="1746" spans="1:1" x14ac:dyDescent="0.25">
      <c r="A1746" s="6"/>
    </row>
    <row r="1747" spans="1:1" x14ac:dyDescent="0.25">
      <c r="A1747" s="6"/>
    </row>
    <row r="1748" spans="1:1" x14ac:dyDescent="0.25">
      <c r="A1748" s="6"/>
    </row>
    <row r="1749" spans="1:1" x14ac:dyDescent="0.25">
      <c r="A1749" s="6"/>
    </row>
    <row r="1750" spans="1:1" x14ac:dyDescent="0.25">
      <c r="A1750" s="6"/>
    </row>
    <row r="1751" spans="1:1" x14ac:dyDescent="0.25">
      <c r="A1751" s="6"/>
    </row>
    <row r="1752" spans="1:1" x14ac:dyDescent="0.25">
      <c r="A1752" s="6"/>
    </row>
    <row r="1753" spans="1:1" x14ac:dyDescent="0.25">
      <c r="A1753" s="6"/>
    </row>
    <row r="1754" spans="1:1" x14ac:dyDescent="0.25">
      <c r="A1754" s="6"/>
    </row>
    <row r="1755" spans="1:1" x14ac:dyDescent="0.25">
      <c r="A1755" s="6"/>
    </row>
    <row r="1756" spans="1:1" x14ac:dyDescent="0.25">
      <c r="A1756" s="6"/>
    </row>
    <row r="1757" spans="1:1" x14ac:dyDescent="0.25">
      <c r="A1757" s="6"/>
    </row>
    <row r="1758" spans="1:1" x14ac:dyDescent="0.25">
      <c r="A1758" s="6"/>
    </row>
    <row r="1759" spans="1:1" x14ac:dyDescent="0.25">
      <c r="A1759" s="6"/>
    </row>
    <row r="1760" spans="1:1" x14ac:dyDescent="0.25">
      <c r="A1760" s="6"/>
    </row>
    <row r="1761" spans="1:1" x14ac:dyDescent="0.25">
      <c r="A1761" s="6"/>
    </row>
    <row r="1762" spans="1:1" x14ac:dyDescent="0.25">
      <c r="A1762" s="6"/>
    </row>
    <row r="1763" spans="1:1" x14ac:dyDescent="0.25">
      <c r="A1763" s="6"/>
    </row>
    <row r="1764" spans="1:1" x14ac:dyDescent="0.25">
      <c r="A1764" s="6"/>
    </row>
    <row r="1765" spans="1:1" x14ac:dyDescent="0.25">
      <c r="A1765" s="6"/>
    </row>
    <row r="1766" spans="1:1" x14ac:dyDescent="0.25">
      <c r="A1766" s="6"/>
    </row>
    <row r="1767" spans="1:1" x14ac:dyDescent="0.25">
      <c r="A1767" s="6"/>
    </row>
    <row r="1768" spans="1:1" x14ac:dyDescent="0.25">
      <c r="A1768" s="6"/>
    </row>
    <row r="1769" spans="1:1" x14ac:dyDescent="0.25">
      <c r="A1769" s="6"/>
    </row>
    <row r="1770" spans="1:1" x14ac:dyDescent="0.25">
      <c r="A1770" s="6"/>
    </row>
    <row r="1771" spans="1:1" x14ac:dyDescent="0.25">
      <c r="A1771" s="6"/>
    </row>
    <row r="1772" spans="1:1" x14ac:dyDescent="0.25">
      <c r="A1772" s="6"/>
    </row>
    <row r="1773" spans="1:1" x14ac:dyDescent="0.25">
      <c r="A1773" s="6"/>
    </row>
    <row r="1774" spans="1:1" x14ac:dyDescent="0.25">
      <c r="A1774" s="6"/>
    </row>
    <row r="1775" spans="1:1" x14ac:dyDescent="0.25">
      <c r="A1775" s="6"/>
    </row>
    <row r="1776" spans="1:1" x14ac:dyDescent="0.25">
      <c r="A1776" s="6"/>
    </row>
    <row r="1777" spans="1:1" x14ac:dyDescent="0.25">
      <c r="A1777" s="6"/>
    </row>
    <row r="1778" spans="1:1" x14ac:dyDescent="0.25">
      <c r="A1778" s="6"/>
    </row>
    <row r="1779" spans="1:1" x14ac:dyDescent="0.25">
      <c r="A1779" s="6"/>
    </row>
    <row r="1780" spans="1:1" x14ac:dyDescent="0.25">
      <c r="A1780" s="6"/>
    </row>
    <row r="1781" spans="1:1" x14ac:dyDescent="0.25">
      <c r="A1781" s="6"/>
    </row>
    <row r="1782" spans="1:1" x14ac:dyDescent="0.25">
      <c r="A1782" s="6"/>
    </row>
    <row r="1783" spans="1:1" x14ac:dyDescent="0.25">
      <c r="A1783" s="6"/>
    </row>
    <row r="1784" spans="1:1" x14ac:dyDescent="0.25">
      <c r="A1784" s="6"/>
    </row>
    <row r="1785" spans="1:1" x14ac:dyDescent="0.25">
      <c r="A1785" s="6"/>
    </row>
    <row r="1786" spans="1:1" x14ac:dyDescent="0.25">
      <c r="A1786" s="6"/>
    </row>
    <row r="1787" spans="1:1" x14ac:dyDescent="0.25">
      <c r="A1787" s="6"/>
    </row>
    <row r="1788" spans="1:1" x14ac:dyDescent="0.25">
      <c r="A1788" s="6"/>
    </row>
    <row r="1789" spans="1:1" x14ac:dyDescent="0.25">
      <c r="A1789" s="6"/>
    </row>
    <row r="1790" spans="1:1" x14ac:dyDescent="0.25">
      <c r="A1790" s="6"/>
    </row>
    <row r="1791" spans="1:1" x14ac:dyDescent="0.25">
      <c r="A1791" s="6"/>
    </row>
    <row r="1792" spans="1:1" x14ac:dyDescent="0.25">
      <c r="A1792" s="6"/>
    </row>
    <row r="1793" spans="1:1" x14ac:dyDescent="0.25">
      <c r="A1793" s="6"/>
    </row>
    <row r="1794" spans="1:1" x14ac:dyDescent="0.25">
      <c r="A1794" s="6"/>
    </row>
    <row r="1795" spans="1:1" x14ac:dyDescent="0.25">
      <c r="A1795" s="6"/>
    </row>
    <row r="1796" spans="1:1" x14ac:dyDescent="0.25">
      <c r="A1796" s="6"/>
    </row>
    <row r="1797" spans="1:1" x14ac:dyDescent="0.25">
      <c r="A1797" s="6"/>
    </row>
    <row r="1798" spans="1:1" x14ac:dyDescent="0.25">
      <c r="A1798" s="6"/>
    </row>
    <row r="1799" spans="1:1" x14ac:dyDescent="0.25">
      <c r="A1799" s="6"/>
    </row>
    <row r="1800" spans="1:1" x14ac:dyDescent="0.25">
      <c r="A1800" s="6"/>
    </row>
    <row r="1801" spans="1:1" x14ac:dyDescent="0.25">
      <c r="A1801" s="6"/>
    </row>
    <row r="1802" spans="1:1" x14ac:dyDescent="0.25">
      <c r="A1802" s="6"/>
    </row>
    <row r="1803" spans="1:1" x14ac:dyDescent="0.25">
      <c r="A1803" s="6"/>
    </row>
    <row r="1804" spans="1:1" x14ac:dyDescent="0.25">
      <c r="A1804" s="6"/>
    </row>
    <row r="1805" spans="1:1" x14ac:dyDescent="0.25">
      <c r="A1805" s="6"/>
    </row>
    <row r="1806" spans="1:1" x14ac:dyDescent="0.25">
      <c r="A1806" s="6"/>
    </row>
    <row r="1807" spans="1:1" x14ac:dyDescent="0.25">
      <c r="A1807" s="6"/>
    </row>
    <row r="1808" spans="1:1" x14ac:dyDescent="0.25">
      <c r="A1808" s="6"/>
    </row>
    <row r="1809" spans="1:1" x14ac:dyDescent="0.25">
      <c r="A1809" s="6"/>
    </row>
    <row r="1810" spans="1:1" x14ac:dyDescent="0.25">
      <c r="A1810" s="6"/>
    </row>
    <row r="1811" spans="1:1" x14ac:dyDescent="0.25">
      <c r="A1811" s="6"/>
    </row>
    <row r="1812" spans="1:1" x14ac:dyDescent="0.25">
      <c r="A1812" s="6"/>
    </row>
    <row r="1813" spans="1:1" x14ac:dyDescent="0.25">
      <c r="A1813" s="6"/>
    </row>
    <row r="1814" spans="1:1" x14ac:dyDescent="0.25">
      <c r="A1814" s="6"/>
    </row>
    <row r="1815" spans="1:1" x14ac:dyDescent="0.25">
      <c r="A1815" s="6"/>
    </row>
    <row r="1816" spans="1:1" x14ac:dyDescent="0.25">
      <c r="A1816" s="6"/>
    </row>
    <row r="1817" spans="1:1" x14ac:dyDescent="0.25">
      <c r="A1817" s="6"/>
    </row>
    <row r="1818" spans="1:1" x14ac:dyDescent="0.25">
      <c r="A1818" s="6"/>
    </row>
    <row r="1819" spans="1:1" x14ac:dyDescent="0.25">
      <c r="A1819" s="6"/>
    </row>
    <row r="1820" spans="1:1" x14ac:dyDescent="0.25">
      <c r="A1820" s="6"/>
    </row>
    <row r="1821" spans="1:1" x14ac:dyDescent="0.25">
      <c r="A1821" s="6"/>
    </row>
    <row r="1822" spans="1:1" x14ac:dyDescent="0.25">
      <c r="A1822" s="6"/>
    </row>
    <row r="1823" spans="1:1" x14ac:dyDescent="0.25">
      <c r="A1823" s="6"/>
    </row>
    <row r="1824" spans="1:1" x14ac:dyDescent="0.25">
      <c r="A1824" s="6"/>
    </row>
    <row r="1825" spans="1:1" x14ac:dyDescent="0.25">
      <c r="A1825" s="6"/>
    </row>
    <row r="1826" spans="1:1" x14ac:dyDescent="0.25">
      <c r="A1826" s="6"/>
    </row>
    <row r="1827" spans="1:1" x14ac:dyDescent="0.25">
      <c r="A1827" s="6"/>
    </row>
    <row r="1828" spans="1:1" x14ac:dyDescent="0.25">
      <c r="A1828" s="6"/>
    </row>
    <row r="1829" spans="1:1" x14ac:dyDescent="0.25">
      <c r="A1829" s="6"/>
    </row>
    <row r="1830" spans="1:1" x14ac:dyDescent="0.25">
      <c r="A1830" s="6"/>
    </row>
    <row r="1831" spans="1:1" x14ac:dyDescent="0.25">
      <c r="A1831" s="6"/>
    </row>
    <row r="1832" spans="1:1" x14ac:dyDescent="0.25">
      <c r="A1832" s="6"/>
    </row>
    <row r="1833" spans="1:1" x14ac:dyDescent="0.25">
      <c r="A1833" s="6"/>
    </row>
    <row r="1834" spans="1:1" x14ac:dyDescent="0.25">
      <c r="A1834" s="6"/>
    </row>
    <row r="1835" spans="1:1" x14ac:dyDescent="0.25">
      <c r="A1835" s="6"/>
    </row>
    <row r="1836" spans="1:1" x14ac:dyDescent="0.25">
      <c r="A1836" s="6"/>
    </row>
    <row r="1837" spans="1:1" x14ac:dyDescent="0.25">
      <c r="A1837" s="6"/>
    </row>
    <row r="1838" spans="1:1" x14ac:dyDescent="0.25">
      <c r="A1838" s="6"/>
    </row>
    <row r="1839" spans="1:1" x14ac:dyDescent="0.25">
      <c r="A1839" s="6"/>
    </row>
    <row r="1840" spans="1:1" x14ac:dyDescent="0.25">
      <c r="A1840" s="6"/>
    </row>
    <row r="1841" spans="1:1" x14ac:dyDescent="0.25">
      <c r="A1841" s="6"/>
    </row>
    <row r="1842" spans="1:1" x14ac:dyDescent="0.25">
      <c r="A1842" s="6"/>
    </row>
    <row r="1843" spans="1:1" x14ac:dyDescent="0.25">
      <c r="A1843" s="6"/>
    </row>
    <row r="1844" spans="1:1" x14ac:dyDescent="0.25">
      <c r="A1844" s="6"/>
    </row>
    <row r="1845" spans="1:1" x14ac:dyDescent="0.25">
      <c r="A1845" s="6"/>
    </row>
    <row r="1846" spans="1:1" x14ac:dyDescent="0.25">
      <c r="A1846" s="6"/>
    </row>
    <row r="1847" spans="1:1" x14ac:dyDescent="0.25">
      <c r="A1847" s="6"/>
    </row>
    <row r="1848" spans="1:1" x14ac:dyDescent="0.25">
      <c r="A1848" s="6"/>
    </row>
    <row r="1849" spans="1:1" x14ac:dyDescent="0.25">
      <c r="A1849" s="6"/>
    </row>
    <row r="1850" spans="1:1" x14ac:dyDescent="0.25">
      <c r="A1850" s="6"/>
    </row>
    <row r="1851" spans="1:1" x14ac:dyDescent="0.25">
      <c r="A1851" s="6"/>
    </row>
    <row r="1852" spans="1:1" x14ac:dyDescent="0.25">
      <c r="A1852" s="6"/>
    </row>
    <row r="1853" spans="1:1" x14ac:dyDescent="0.25">
      <c r="A1853" s="6"/>
    </row>
    <row r="1854" spans="1:1" x14ac:dyDescent="0.25">
      <c r="A1854" s="6"/>
    </row>
    <row r="1855" spans="1:1" x14ac:dyDescent="0.25">
      <c r="A1855" s="6"/>
    </row>
    <row r="1856" spans="1:1" x14ac:dyDescent="0.25">
      <c r="A1856" s="6"/>
    </row>
    <row r="1857" spans="1:1" x14ac:dyDescent="0.25">
      <c r="A1857" s="6"/>
    </row>
    <row r="1858" spans="1:1" x14ac:dyDescent="0.25">
      <c r="A1858" s="6"/>
    </row>
    <row r="1859" spans="1:1" x14ac:dyDescent="0.25">
      <c r="A1859" s="6"/>
    </row>
    <row r="1860" spans="1:1" x14ac:dyDescent="0.25">
      <c r="A1860" s="6"/>
    </row>
    <row r="1861" spans="1:1" x14ac:dyDescent="0.25">
      <c r="A1861" s="6"/>
    </row>
    <row r="1862" spans="1:1" x14ac:dyDescent="0.25">
      <c r="A1862" s="6"/>
    </row>
    <row r="1863" spans="1:1" x14ac:dyDescent="0.25">
      <c r="A1863" s="6"/>
    </row>
    <row r="1864" spans="1:1" x14ac:dyDescent="0.25">
      <c r="A1864" s="6"/>
    </row>
    <row r="1865" spans="1:1" x14ac:dyDescent="0.25">
      <c r="A1865" s="6"/>
    </row>
    <row r="1866" spans="1:1" x14ac:dyDescent="0.25">
      <c r="A1866" s="6"/>
    </row>
    <row r="1867" spans="1:1" x14ac:dyDescent="0.25">
      <c r="A1867" s="6"/>
    </row>
    <row r="1868" spans="1:1" x14ac:dyDescent="0.25">
      <c r="A1868" s="6"/>
    </row>
    <row r="1869" spans="1:1" x14ac:dyDescent="0.25">
      <c r="A1869" s="6"/>
    </row>
    <row r="1870" spans="1:1" x14ac:dyDescent="0.25">
      <c r="A1870" s="6"/>
    </row>
    <row r="1871" spans="1:1" x14ac:dyDescent="0.25">
      <c r="A1871" s="6"/>
    </row>
    <row r="1872" spans="1:1" x14ac:dyDescent="0.25">
      <c r="A1872" s="6"/>
    </row>
    <row r="1873" spans="1:1" x14ac:dyDescent="0.25">
      <c r="A1873" s="6"/>
    </row>
    <row r="1874" spans="1:1" x14ac:dyDescent="0.25">
      <c r="A1874" s="6"/>
    </row>
    <row r="1875" spans="1:1" x14ac:dyDescent="0.25">
      <c r="A1875" s="6"/>
    </row>
    <row r="1876" spans="1:1" x14ac:dyDescent="0.25">
      <c r="A1876" s="6"/>
    </row>
    <row r="1877" spans="1:1" x14ac:dyDescent="0.25">
      <c r="A1877" s="6"/>
    </row>
    <row r="1878" spans="1:1" x14ac:dyDescent="0.25">
      <c r="A1878" s="6"/>
    </row>
    <row r="1879" spans="1:1" x14ac:dyDescent="0.25">
      <c r="A1879" s="6"/>
    </row>
    <row r="1880" spans="1:1" x14ac:dyDescent="0.25">
      <c r="A1880" s="6"/>
    </row>
    <row r="1881" spans="1:1" x14ac:dyDescent="0.25">
      <c r="A1881" s="6"/>
    </row>
    <row r="1882" spans="1:1" x14ac:dyDescent="0.25">
      <c r="A1882" s="6"/>
    </row>
    <row r="1883" spans="1:1" x14ac:dyDescent="0.25">
      <c r="A1883" s="6"/>
    </row>
    <row r="1884" spans="1:1" x14ac:dyDescent="0.25">
      <c r="A1884" s="6"/>
    </row>
    <row r="1885" spans="1:1" x14ac:dyDescent="0.25">
      <c r="A1885" s="6"/>
    </row>
    <row r="1886" spans="1:1" x14ac:dyDescent="0.25">
      <c r="A1886" s="6"/>
    </row>
    <row r="1887" spans="1:1" x14ac:dyDescent="0.25">
      <c r="A1887" s="6"/>
    </row>
    <row r="1888" spans="1:1" x14ac:dyDescent="0.25">
      <c r="A1888" s="6"/>
    </row>
    <row r="1889" spans="1:1" x14ac:dyDescent="0.25">
      <c r="A1889" s="6"/>
    </row>
    <row r="1890" spans="1:1" x14ac:dyDescent="0.25">
      <c r="A1890" s="6"/>
    </row>
    <row r="1891" spans="1:1" x14ac:dyDescent="0.25">
      <c r="A1891" s="6"/>
    </row>
    <row r="1892" spans="1:1" x14ac:dyDescent="0.25">
      <c r="A1892" s="6"/>
    </row>
    <row r="1893" spans="1:1" x14ac:dyDescent="0.25">
      <c r="A1893" s="6"/>
    </row>
    <row r="1894" spans="1:1" x14ac:dyDescent="0.25">
      <c r="A1894" s="6"/>
    </row>
    <row r="1895" spans="1:1" x14ac:dyDescent="0.25">
      <c r="A1895" s="6"/>
    </row>
    <row r="1896" spans="1:1" x14ac:dyDescent="0.25">
      <c r="A1896" s="6"/>
    </row>
    <row r="1897" spans="1:1" x14ac:dyDescent="0.25">
      <c r="A1897" s="6"/>
    </row>
    <row r="1898" spans="1:1" x14ac:dyDescent="0.25">
      <c r="A1898" s="6"/>
    </row>
    <row r="1899" spans="1:1" x14ac:dyDescent="0.25">
      <c r="A1899" s="6"/>
    </row>
    <row r="1900" spans="1:1" x14ac:dyDescent="0.25">
      <c r="A1900" s="6"/>
    </row>
    <row r="1901" spans="1:1" x14ac:dyDescent="0.25">
      <c r="A1901" s="6"/>
    </row>
    <row r="1902" spans="1:1" x14ac:dyDescent="0.25">
      <c r="A1902" s="6"/>
    </row>
    <row r="1903" spans="1:1" x14ac:dyDescent="0.25">
      <c r="A1903" s="6"/>
    </row>
    <row r="1904" spans="1:1" x14ac:dyDescent="0.25">
      <c r="A1904" s="6"/>
    </row>
    <row r="1905" spans="1:1" x14ac:dyDescent="0.25">
      <c r="A1905" s="6"/>
    </row>
    <row r="1906" spans="1:1" x14ac:dyDescent="0.25">
      <c r="A1906" s="6"/>
    </row>
    <row r="1907" spans="1:1" x14ac:dyDescent="0.25">
      <c r="A1907" s="6"/>
    </row>
    <row r="1908" spans="1:1" x14ac:dyDescent="0.25">
      <c r="A1908" s="6"/>
    </row>
    <row r="1909" spans="1:1" x14ac:dyDescent="0.25">
      <c r="A1909" s="6"/>
    </row>
    <row r="1910" spans="1:1" x14ac:dyDescent="0.25">
      <c r="A1910" s="6"/>
    </row>
    <row r="1911" spans="1:1" x14ac:dyDescent="0.25">
      <c r="A1911" s="6"/>
    </row>
    <row r="1912" spans="1:1" x14ac:dyDescent="0.25">
      <c r="A1912" s="6"/>
    </row>
    <row r="1913" spans="1:1" x14ac:dyDescent="0.25">
      <c r="A1913" s="6"/>
    </row>
    <row r="1914" spans="1:1" x14ac:dyDescent="0.25">
      <c r="A1914" s="6"/>
    </row>
    <row r="1915" spans="1:1" x14ac:dyDescent="0.25">
      <c r="A1915" s="6"/>
    </row>
    <row r="1916" spans="1:1" x14ac:dyDescent="0.25">
      <c r="A1916" s="6"/>
    </row>
    <row r="1917" spans="1:1" x14ac:dyDescent="0.25">
      <c r="A1917" s="6"/>
    </row>
    <row r="1918" spans="1:1" x14ac:dyDescent="0.25">
      <c r="A1918" s="6"/>
    </row>
    <row r="1919" spans="1:1" x14ac:dyDescent="0.25">
      <c r="A1919" s="6"/>
    </row>
    <row r="1920" spans="1:1" x14ac:dyDescent="0.25">
      <c r="A1920" s="6"/>
    </row>
    <row r="1921" spans="1:1" x14ac:dyDescent="0.25">
      <c r="A1921" s="6"/>
    </row>
    <row r="1922" spans="1:1" x14ac:dyDescent="0.25">
      <c r="A1922" s="6"/>
    </row>
    <row r="1923" spans="1:1" x14ac:dyDescent="0.25">
      <c r="A1923" s="6"/>
    </row>
    <row r="1924" spans="1:1" x14ac:dyDescent="0.25">
      <c r="A1924" s="6"/>
    </row>
    <row r="1925" spans="1:1" x14ac:dyDescent="0.25">
      <c r="A1925" s="6"/>
    </row>
    <row r="1926" spans="1:1" x14ac:dyDescent="0.25">
      <c r="A1926" s="6"/>
    </row>
    <row r="1927" spans="1:1" x14ac:dyDescent="0.25">
      <c r="A1927" s="6"/>
    </row>
    <row r="1928" spans="1:1" x14ac:dyDescent="0.25">
      <c r="A1928" s="6"/>
    </row>
    <row r="1929" spans="1:1" x14ac:dyDescent="0.25">
      <c r="A1929" s="6"/>
    </row>
    <row r="1930" spans="1:1" x14ac:dyDescent="0.25">
      <c r="A1930" s="6"/>
    </row>
    <row r="1931" spans="1:1" x14ac:dyDescent="0.25">
      <c r="A1931" s="6"/>
    </row>
    <row r="1932" spans="1:1" x14ac:dyDescent="0.25">
      <c r="A1932" s="6"/>
    </row>
    <row r="1933" spans="1:1" x14ac:dyDescent="0.25">
      <c r="A1933" s="6"/>
    </row>
    <row r="1934" spans="1:1" x14ac:dyDescent="0.25">
      <c r="A1934" s="6"/>
    </row>
    <row r="1935" spans="1:1" x14ac:dyDescent="0.25">
      <c r="A1935" s="6"/>
    </row>
    <row r="1936" spans="1:1" x14ac:dyDescent="0.25">
      <c r="A1936" s="6"/>
    </row>
    <row r="1937" spans="1:1" x14ac:dyDescent="0.25">
      <c r="A1937" s="6"/>
    </row>
    <row r="1938" spans="1:1" x14ac:dyDescent="0.25">
      <c r="A1938" s="6"/>
    </row>
    <row r="1939" spans="1:1" x14ac:dyDescent="0.25">
      <c r="A1939" s="6"/>
    </row>
    <row r="1940" spans="1:1" x14ac:dyDescent="0.25">
      <c r="A1940" s="6"/>
    </row>
    <row r="1941" spans="1:1" x14ac:dyDescent="0.25">
      <c r="A1941" s="6"/>
    </row>
    <row r="1942" spans="1:1" x14ac:dyDescent="0.25">
      <c r="A1942" s="6"/>
    </row>
    <row r="1943" spans="1:1" x14ac:dyDescent="0.25">
      <c r="A1943" s="6"/>
    </row>
    <row r="1944" spans="1:1" x14ac:dyDescent="0.25">
      <c r="A1944" s="6"/>
    </row>
    <row r="1945" spans="1:1" x14ac:dyDescent="0.25">
      <c r="A1945" s="6"/>
    </row>
    <row r="1946" spans="1:1" x14ac:dyDescent="0.25">
      <c r="A1946" s="6"/>
    </row>
    <row r="1947" spans="1:1" x14ac:dyDescent="0.25">
      <c r="A1947" s="6"/>
    </row>
    <row r="1948" spans="1:1" x14ac:dyDescent="0.25">
      <c r="A1948" s="6"/>
    </row>
    <row r="1949" spans="1:1" x14ac:dyDescent="0.25">
      <c r="A1949" s="6"/>
    </row>
    <row r="1950" spans="1:1" x14ac:dyDescent="0.25">
      <c r="A1950" s="6"/>
    </row>
    <row r="1951" spans="1:1" x14ac:dyDescent="0.25">
      <c r="A1951" s="6"/>
    </row>
    <row r="1952" spans="1:1" x14ac:dyDescent="0.25">
      <c r="A1952" s="6"/>
    </row>
    <row r="1953" spans="1:1" x14ac:dyDescent="0.25">
      <c r="A1953" s="6"/>
    </row>
    <row r="1954" spans="1:1" x14ac:dyDescent="0.25">
      <c r="A1954" s="6"/>
    </row>
    <row r="1955" spans="1:1" x14ac:dyDescent="0.25">
      <c r="A1955" s="6"/>
    </row>
    <row r="1956" spans="1:1" x14ac:dyDescent="0.25">
      <c r="A1956" s="6"/>
    </row>
    <row r="1957" spans="1:1" x14ac:dyDescent="0.25">
      <c r="A1957" s="6"/>
    </row>
    <row r="1958" spans="1:1" x14ac:dyDescent="0.25">
      <c r="A1958" s="6"/>
    </row>
    <row r="1959" spans="1:1" x14ac:dyDescent="0.25">
      <c r="A1959" s="6"/>
    </row>
    <row r="1960" spans="1:1" x14ac:dyDescent="0.25">
      <c r="A1960" s="6"/>
    </row>
    <row r="1961" spans="1:1" x14ac:dyDescent="0.25">
      <c r="A1961" s="6"/>
    </row>
    <row r="1962" spans="1:1" x14ac:dyDescent="0.25">
      <c r="A1962" s="6"/>
    </row>
    <row r="1963" spans="1:1" x14ac:dyDescent="0.25">
      <c r="A1963" s="6"/>
    </row>
    <row r="1964" spans="1:1" x14ac:dyDescent="0.25">
      <c r="A1964" s="6"/>
    </row>
    <row r="1965" spans="1:1" x14ac:dyDescent="0.25">
      <c r="A1965" s="6"/>
    </row>
    <row r="1966" spans="1:1" x14ac:dyDescent="0.25">
      <c r="A1966" s="6"/>
    </row>
    <row r="1967" spans="1:1" x14ac:dyDescent="0.25">
      <c r="A1967" s="6"/>
    </row>
    <row r="1968" spans="1:1" x14ac:dyDescent="0.25">
      <c r="A1968" s="6"/>
    </row>
    <row r="1969" spans="1:1" x14ac:dyDescent="0.25">
      <c r="A1969" s="6"/>
    </row>
    <row r="1970" spans="1:1" x14ac:dyDescent="0.25">
      <c r="A1970" s="6"/>
    </row>
    <row r="1971" spans="1:1" x14ac:dyDescent="0.25">
      <c r="A1971" s="6"/>
    </row>
    <row r="1972" spans="1:1" x14ac:dyDescent="0.25">
      <c r="A1972" s="6"/>
    </row>
    <row r="1973" spans="1:1" x14ac:dyDescent="0.25">
      <c r="A1973" s="6"/>
    </row>
    <row r="1974" spans="1:1" x14ac:dyDescent="0.25">
      <c r="A1974" s="6"/>
    </row>
    <row r="1975" spans="1:1" x14ac:dyDescent="0.25">
      <c r="A1975" s="6"/>
    </row>
    <row r="1976" spans="1:1" x14ac:dyDescent="0.25">
      <c r="A1976" s="6"/>
    </row>
    <row r="1977" spans="1:1" x14ac:dyDescent="0.25">
      <c r="A1977" s="6"/>
    </row>
    <row r="1978" spans="1:1" x14ac:dyDescent="0.25">
      <c r="A1978" s="6"/>
    </row>
    <row r="1979" spans="1:1" x14ac:dyDescent="0.25">
      <c r="A1979" s="6"/>
    </row>
    <row r="1980" spans="1:1" x14ac:dyDescent="0.25">
      <c r="A1980" s="6"/>
    </row>
    <row r="1981" spans="1:1" x14ac:dyDescent="0.25">
      <c r="A1981" s="6"/>
    </row>
    <row r="1982" spans="1:1" x14ac:dyDescent="0.25">
      <c r="A1982" s="6"/>
    </row>
    <row r="1983" spans="1:1" x14ac:dyDescent="0.25">
      <c r="A1983" s="6"/>
    </row>
    <row r="1984" spans="1:1" x14ac:dyDescent="0.25">
      <c r="A1984" s="6"/>
    </row>
    <row r="1985" spans="1:1" x14ac:dyDescent="0.25">
      <c r="A1985" s="6"/>
    </row>
    <row r="1986" spans="1:1" x14ac:dyDescent="0.25">
      <c r="A1986" s="6"/>
    </row>
    <row r="1987" spans="1:1" x14ac:dyDescent="0.25">
      <c r="A1987" s="6"/>
    </row>
    <row r="1988" spans="1:1" x14ac:dyDescent="0.25">
      <c r="A1988" s="6"/>
    </row>
    <row r="1989" spans="1:1" x14ac:dyDescent="0.25">
      <c r="A1989" s="6"/>
    </row>
    <row r="1990" spans="1:1" x14ac:dyDescent="0.25">
      <c r="A1990" s="6"/>
    </row>
    <row r="1991" spans="1:1" x14ac:dyDescent="0.25">
      <c r="A1991" s="6"/>
    </row>
    <row r="1992" spans="1:1" x14ac:dyDescent="0.25">
      <c r="A1992" s="6"/>
    </row>
    <row r="1993" spans="1:1" x14ac:dyDescent="0.25">
      <c r="A1993" s="6"/>
    </row>
    <row r="1994" spans="1:1" x14ac:dyDescent="0.25">
      <c r="A1994" s="6"/>
    </row>
    <row r="1995" spans="1:1" x14ac:dyDescent="0.25">
      <c r="A1995" s="6"/>
    </row>
    <row r="1996" spans="1:1" x14ac:dyDescent="0.25">
      <c r="A1996" s="6"/>
    </row>
    <row r="1997" spans="1:1" x14ac:dyDescent="0.25">
      <c r="A1997" s="6"/>
    </row>
    <row r="1998" spans="1:1" x14ac:dyDescent="0.25">
      <c r="A1998" s="6"/>
    </row>
    <row r="1999" spans="1:1" x14ac:dyDescent="0.25">
      <c r="A1999" s="6"/>
    </row>
    <row r="2000" spans="1:1" x14ac:dyDescent="0.25">
      <c r="A2000" s="6"/>
    </row>
    <row r="2001" spans="1:1" x14ac:dyDescent="0.25">
      <c r="A2001" s="6"/>
    </row>
    <row r="2002" spans="1:1" x14ac:dyDescent="0.25">
      <c r="A2002" s="6"/>
    </row>
    <row r="2003" spans="1:1" x14ac:dyDescent="0.25">
      <c r="A2003" s="6"/>
    </row>
    <row r="2004" spans="1:1" x14ac:dyDescent="0.25">
      <c r="A2004" s="6"/>
    </row>
    <row r="2005" spans="1:1" x14ac:dyDescent="0.25">
      <c r="A2005" s="6"/>
    </row>
    <row r="2006" spans="1:1" x14ac:dyDescent="0.25">
      <c r="A2006" s="6"/>
    </row>
    <row r="2007" spans="1:1" x14ac:dyDescent="0.25">
      <c r="A2007" s="6"/>
    </row>
    <row r="2008" spans="1:1" x14ac:dyDescent="0.25">
      <c r="A2008" s="6"/>
    </row>
    <row r="2009" spans="1:1" x14ac:dyDescent="0.25">
      <c r="A2009" s="6"/>
    </row>
    <row r="2010" spans="1:1" x14ac:dyDescent="0.25">
      <c r="A2010" s="6"/>
    </row>
    <row r="2011" spans="1:1" x14ac:dyDescent="0.25">
      <c r="A2011" s="6"/>
    </row>
    <row r="2012" spans="1:1" x14ac:dyDescent="0.25">
      <c r="A2012" s="6"/>
    </row>
    <row r="2013" spans="1:1" x14ac:dyDescent="0.25">
      <c r="A2013" s="6"/>
    </row>
    <row r="2014" spans="1:1" x14ac:dyDescent="0.25">
      <c r="A2014" s="6"/>
    </row>
    <row r="2015" spans="1:1" x14ac:dyDescent="0.25">
      <c r="A2015" s="6"/>
    </row>
    <row r="2016" spans="1:1" x14ac:dyDescent="0.25">
      <c r="A2016" s="6"/>
    </row>
    <row r="2017" spans="1:1" x14ac:dyDescent="0.25">
      <c r="A2017" s="6"/>
    </row>
    <row r="2018" spans="1:1" x14ac:dyDescent="0.25">
      <c r="A2018" s="6"/>
    </row>
    <row r="2019" spans="1:1" x14ac:dyDescent="0.25">
      <c r="A2019" s="6"/>
    </row>
    <row r="2020" spans="1:1" x14ac:dyDescent="0.25">
      <c r="A2020" s="6"/>
    </row>
    <row r="2021" spans="1:1" x14ac:dyDescent="0.25">
      <c r="A2021" s="6"/>
    </row>
    <row r="2022" spans="1:1" x14ac:dyDescent="0.25">
      <c r="A2022" s="6"/>
    </row>
    <row r="2023" spans="1:1" x14ac:dyDescent="0.25">
      <c r="A2023" s="6"/>
    </row>
    <row r="2024" spans="1:1" x14ac:dyDescent="0.25">
      <c r="A2024" s="6"/>
    </row>
    <row r="2025" spans="1:1" x14ac:dyDescent="0.25">
      <c r="A2025" s="6"/>
    </row>
    <row r="2026" spans="1:1" x14ac:dyDescent="0.25">
      <c r="A2026" s="6"/>
    </row>
    <row r="2027" spans="1:1" x14ac:dyDescent="0.25">
      <c r="A2027" s="6"/>
    </row>
    <row r="2028" spans="1:1" x14ac:dyDescent="0.25">
      <c r="A2028" s="6"/>
    </row>
    <row r="2029" spans="1:1" x14ac:dyDescent="0.25">
      <c r="A2029" s="6"/>
    </row>
    <row r="2030" spans="1:1" x14ac:dyDescent="0.25">
      <c r="A2030" s="6"/>
    </row>
    <row r="2031" spans="1:1" x14ac:dyDescent="0.25">
      <c r="A2031" s="6"/>
    </row>
    <row r="2032" spans="1:1" x14ac:dyDescent="0.25">
      <c r="A2032" s="6"/>
    </row>
    <row r="2033" spans="1:1" x14ac:dyDescent="0.25">
      <c r="A2033" s="6"/>
    </row>
    <row r="2034" spans="1:1" x14ac:dyDescent="0.25">
      <c r="A2034" s="6"/>
    </row>
    <row r="2035" spans="1:1" x14ac:dyDescent="0.25">
      <c r="A2035" s="6"/>
    </row>
    <row r="2036" spans="1:1" x14ac:dyDescent="0.25">
      <c r="A2036" s="6"/>
    </row>
    <row r="2037" spans="1:1" x14ac:dyDescent="0.25">
      <c r="A2037" s="6"/>
    </row>
    <row r="2038" spans="1:1" x14ac:dyDescent="0.25">
      <c r="A2038" s="6"/>
    </row>
    <row r="2039" spans="1:1" x14ac:dyDescent="0.25">
      <c r="A2039" s="6"/>
    </row>
    <row r="2040" spans="1:1" x14ac:dyDescent="0.25">
      <c r="A2040" s="6"/>
    </row>
    <row r="2041" spans="1:1" x14ac:dyDescent="0.25">
      <c r="A2041" s="6"/>
    </row>
    <row r="2042" spans="1:1" x14ac:dyDescent="0.25">
      <c r="A2042" s="6"/>
    </row>
    <row r="2043" spans="1:1" x14ac:dyDescent="0.25">
      <c r="A2043" s="6"/>
    </row>
    <row r="2044" spans="1:1" x14ac:dyDescent="0.25">
      <c r="A2044" s="6"/>
    </row>
    <row r="2045" spans="1:1" x14ac:dyDescent="0.25">
      <c r="A2045" s="6"/>
    </row>
    <row r="2046" spans="1:1" x14ac:dyDescent="0.25">
      <c r="A2046" s="6"/>
    </row>
    <row r="2047" spans="1:1" x14ac:dyDescent="0.25">
      <c r="A2047" s="6"/>
    </row>
    <row r="2048" spans="1:1" x14ac:dyDescent="0.25">
      <c r="A2048" s="6"/>
    </row>
    <row r="2049" spans="1:1" x14ac:dyDescent="0.25">
      <c r="A2049" s="6"/>
    </row>
    <row r="2050" spans="1:1" x14ac:dyDescent="0.25">
      <c r="A2050" s="6"/>
    </row>
    <row r="2051" spans="1:1" x14ac:dyDescent="0.25">
      <c r="A2051" s="6"/>
    </row>
    <row r="2052" spans="1:1" x14ac:dyDescent="0.25">
      <c r="A2052" s="6"/>
    </row>
    <row r="2053" spans="1:1" x14ac:dyDescent="0.25">
      <c r="A2053" s="6"/>
    </row>
    <row r="2054" spans="1:1" x14ac:dyDescent="0.25">
      <c r="A2054" s="6"/>
    </row>
    <row r="2055" spans="1:1" x14ac:dyDescent="0.25">
      <c r="A2055" s="6"/>
    </row>
    <row r="2056" spans="1:1" x14ac:dyDescent="0.25">
      <c r="A2056" s="6"/>
    </row>
    <row r="2057" spans="1:1" x14ac:dyDescent="0.25">
      <c r="A2057" s="6"/>
    </row>
    <row r="2058" spans="1:1" x14ac:dyDescent="0.25">
      <c r="A2058" s="6"/>
    </row>
    <row r="2059" spans="1:1" x14ac:dyDescent="0.25">
      <c r="A2059" s="6"/>
    </row>
    <row r="2060" spans="1:1" x14ac:dyDescent="0.25">
      <c r="A2060" s="6"/>
    </row>
    <row r="2061" spans="1:1" x14ac:dyDescent="0.25">
      <c r="A2061" s="6"/>
    </row>
    <row r="2062" spans="1:1" x14ac:dyDescent="0.25">
      <c r="A2062" s="6"/>
    </row>
    <row r="2063" spans="1:1" x14ac:dyDescent="0.25">
      <c r="A2063" s="6"/>
    </row>
    <row r="2064" spans="1:1" x14ac:dyDescent="0.25">
      <c r="A2064" s="6"/>
    </row>
    <row r="2065" spans="1:1" x14ac:dyDescent="0.25">
      <c r="A2065" s="6"/>
    </row>
    <row r="2066" spans="1:1" x14ac:dyDescent="0.25">
      <c r="A2066" s="6"/>
    </row>
    <row r="2067" spans="1:1" x14ac:dyDescent="0.25">
      <c r="A2067" s="6"/>
    </row>
    <row r="2068" spans="1:1" x14ac:dyDescent="0.25">
      <c r="A2068" s="6"/>
    </row>
    <row r="2069" spans="1:1" x14ac:dyDescent="0.25">
      <c r="A2069" s="6"/>
    </row>
    <row r="2070" spans="1:1" x14ac:dyDescent="0.25">
      <c r="A2070" s="6"/>
    </row>
    <row r="2071" spans="1:1" x14ac:dyDescent="0.25">
      <c r="A2071" s="6"/>
    </row>
    <row r="2072" spans="1:1" x14ac:dyDescent="0.25">
      <c r="A2072" s="6"/>
    </row>
    <row r="2073" spans="1:1" x14ac:dyDescent="0.25">
      <c r="A2073" s="6"/>
    </row>
    <row r="2074" spans="1:1" x14ac:dyDescent="0.25">
      <c r="A2074" s="6"/>
    </row>
    <row r="2075" spans="1:1" x14ac:dyDescent="0.25">
      <c r="A2075" s="6"/>
    </row>
    <row r="2076" spans="1:1" x14ac:dyDescent="0.25">
      <c r="A2076" s="6"/>
    </row>
    <row r="2077" spans="1:1" x14ac:dyDescent="0.25">
      <c r="A2077" s="6"/>
    </row>
    <row r="2078" spans="1:1" x14ac:dyDescent="0.25">
      <c r="A2078" s="6"/>
    </row>
    <row r="2079" spans="1:1" x14ac:dyDescent="0.25">
      <c r="A2079" s="6"/>
    </row>
    <row r="2080" spans="1:1" x14ac:dyDescent="0.25">
      <c r="A2080" s="6"/>
    </row>
    <row r="2081" spans="1:1" x14ac:dyDescent="0.25">
      <c r="A2081" s="6"/>
    </row>
    <row r="2082" spans="1:1" x14ac:dyDescent="0.25">
      <c r="A2082" s="6"/>
    </row>
    <row r="2083" spans="1:1" x14ac:dyDescent="0.25">
      <c r="A2083" s="6"/>
    </row>
    <row r="2084" spans="1:1" x14ac:dyDescent="0.25">
      <c r="A2084" s="6"/>
    </row>
    <row r="2085" spans="1:1" x14ac:dyDescent="0.25">
      <c r="A2085" s="6"/>
    </row>
    <row r="2086" spans="1:1" x14ac:dyDescent="0.25">
      <c r="A2086" s="6"/>
    </row>
    <row r="2087" spans="1:1" x14ac:dyDescent="0.25">
      <c r="A2087" s="6"/>
    </row>
    <row r="2088" spans="1:1" x14ac:dyDescent="0.25">
      <c r="A2088" s="6"/>
    </row>
    <row r="2089" spans="1:1" x14ac:dyDescent="0.25">
      <c r="A2089" s="6"/>
    </row>
    <row r="2090" spans="1:1" x14ac:dyDescent="0.25">
      <c r="A2090" s="6"/>
    </row>
    <row r="2091" spans="1:1" x14ac:dyDescent="0.25">
      <c r="A2091" s="6"/>
    </row>
    <row r="2092" spans="1:1" x14ac:dyDescent="0.25">
      <c r="A2092" s="6"/>
    </row>
    <row r="2093" spans="1:1" x14ac:dyDescent="0.25">
      <c r="A2093" s="6"/>
    </row>
    <row r="2094" spans="1:1" x14ac:dyDescent="0.25">
      <c r="A2094" s="6"/>
    </row>
    <row r="2095" spans="1:1" x14ac:dyDescent="0.25">
      <c r="A2095" s="6"/>
    </row>
    <row r="2096" spans="1:1" x14ac:dyDescent="0.25">
      <c r="A2096" s="6"/>
    </row>
    <row r="2097" spans="1:1" x14ac:dyDescent="0.25">
      <c r="A2097" s="6"/>
    </row>
    <row r="2098" spans="1:1" x14ac:dyDescent="0.25">
      <c r="A2098" s="6"/>
    </row>
    <row r="2099" spans="1:1" x14ac:dyDescent="0.25">
      <c r="A2099" s="6"/>
    </row>
    <row r="2100" spans="1:1" x14ac:dyDescent="0.25">
      <c r="A2100" s="6"/>
    </row>
    <row r="2101" spans="1:1" x14ac:dyDescent="0.25">
      <c r="A2101" s="6"/>
    </row>
    <row r="2102" spans="1:1" x14ac:dyDescent="0.25">
      <c r="A2102" s="6"/>
    </row>
    <row r="2103" spans="1:1" x14ac:dyDescent="0.25">
      <c r="A2103" s="6"/>
    </row>
    <row r="2104" spans="1:1" x14ac:dyDescent="0.25">
      <c r="A2104" s="6"/>
    </row>
    <row r="2105" spans="1:1" x14ac:dyDescent="0.25">
      <c r="A2105" s="6"/>
    </row>
    <row r="2106" spans="1:1" x14ac:dyDescent="0.25">
      <c r="A2106" s="6"/>
    </row>
    <row r="2107" spans="1:1" x14ac:dyDescent="0.25">
      <c r="A2107" s="6"/>
    </row>
    <row r="2108" spans="1:1" x14ac:dyDescent="0.25">
      <c r="A2108" s="6"/>
    </row>
    <row r="2109" spans="1:1" x14ac:dyDescent="0.25">
      <c r="A2109" s="6"/>
    </row>
    <row r="2110" spans="1:1" x14ac:dyDescent="0.25">
      <c r="A2110" s="6"/>
    </row>
    <row r="2111" spans="1:1" x14ac:dyDescent="0.25">
      <c r="A2111" s="6"/>
    </row>
    <row r="2112" spans="1:1" x14ac:dyDescent="0.25">
      <c r="A2112" s="6"/>
    </row>
    <row r="2113" spans="1:1" x14ac:dyDescent="0.25">
      <c r="A2113" s="6"/>
    </row>
    <row r="2114" spans="1:1" x14ac:dyDescent="0.25">
      <c r="A2114" s="6"/>
    </row>
    <row r="2115" spans="1:1" x14ac:dyDescent="0.25">
      <c r="A2115" s="6"/>
    </row>
    <row r="2116" spans="1:1" x14ac:dyDescent="0.25">
      <c r="A2116" s="6"/>
    </row>
    <row r="2117" spans="1:1" x14ac:dyDescent="0.25">
      <c r="A2117" s="6"/>
    </row>
    <row r="2118" spans="1:1" x14ac:dyDescent="0.25">
      <c r="A2118" s="6"/>
    </row>
    <row r="2119" spans="1:1" x14ac:dyDescent="0.25">
      <c r="A2119" s="6"/>
    </row>
    <row r="2120" spans="1:1" x14ac:dyDescent="0.25">
      <c r="A2120" s="6"/>
    </row>
    <row r="2121" spans="1:1" x14ac:dyDescent="0.25">
      <c r="A2121" s="6"/>
    </row>
    <row r="2122" spans="1:1" x14ac:dyDescent="0.25">
      <c r="A2122" s="6"/>
    </row>
    <row r="2123" spans="1:1" x14ac:dyDescent="0.25">
      <c r="A2123" s="6"/>
    </row>
    <row r="2124" spans="1:1" x14ac:dyDescent="0.25">
      <c r="A2124" s="6"/>
    </row>
    <row r="2125" spans="1:1" x14ac:dyDescent="0.25">
      <c r="A2125" s="6"/>
    </row>
    <row r="2126" spans="1:1" x14ac:dyDescent="0.25">
      <c r="A2126" s="6"/>
    </row>
    <row r="2127" spans="1:1" x14ac:dyDescent="0.25">
      <c r="A2127" s="6"/>
    </row>
    <row r="2128" spans="1:1" x14ac:dyDescent="0.25">
      <c r="A2128" s="6"/>
    </row>
    <row r="2129" spans="1:1" x14ac:dyDescent="0.25">
      <c r="A2129" s="6"/>
    </row>
    <row r="2130" spans="1:1" x14ac:dyDescent="0.25">
      <c r="A2130" s="6"/>
    </row>
    <row r="2131" spans="1:1" x14ac:dyDescent="0.25">
      <c r="A2131" s="6"/>
    </row>
    <row r="2132" spans="1:1" x14ac:dyDescent="0.25">
      <c r="A2132" s="6"/>
    </row>
    <row r="2133" spans="1:1" x14ac:dyDescent="0.25">
      <c r="A2133" s="6"/>
    </row>
    <row r="2134" spans="1:1" x14ac:dyDescent="0.25">
      <c r="A2134" s="6"/>
    </row>
    <row r="2135" spans="1:1" x14ac:dyDescent="0.25">
      <c r="A2135" s="6"/>
    </row>
    <row r="2136" spans="1:1" x14ac:dyDescent="0.25">
      <c r="A2136" s="6"/>
    </row>
    <row r="2137" spans="1:1" x14ac:dyDescent="0.25">
      <c r="A2137" s="6"/>
    </row>
    <row r="2138" spans="1:1" x14ac:dyDescent="0.25">
      <c r="A2138" s="6"/>
    </row>
    <row r="2139" spans="1:1" x14ac:dyDescent="0.25">
      <c r="A2139" s="6"/>
    </row>
    <row r="2140" spans="1:1" x14ac:dyDescent="0.25">
      <c r="A2140" s="6"/>
    </row>
    <row r="2141" spans="1:1" x14ac:dyDescent="0.25">
      <c r="A2141" s="6"/>
    </row>
    <row r="2142" spans="1:1" x14ac:dyDescent="0.25">
      <c r="A2142" s="6"/>
    </row>
    <row r="2143" spans="1:1" x14ac:dyDescent="0.25">
      <c r="A2143" s="6"/>
    </row>
    <row r="2144" spans="1:1" x14ac:dyDescent="0.25">
      <c r="A2144" s="6"/>
    </row>
    <row r="2145" spans="1:1" x14ac:dyDescent="0.25">
      <c r="A2145" s="6"/>
    </row>
    <row r="2146" spans="1:1" x14ac:dyDescent="0.25">
      <c r="A2146" s="6"/>
    </row>
    <row r="2147" spans="1:1" x14ac:dyDescent="0.25">
      <c r="A2147" s="6"/>
    </row>
    <row r="2148" spans="1:1" x14ac:dyDescent="0.25">
      <c r="A2148" s="6"/>
    </row>
    <row r="2149" spans="1:1" x14ac:dyDescent="0.25">
      <c r="A2149" s="6"/>
    </row>
    <row r="2150" spans="1:1" x14ac:dyDescent="0.25">
      <c r="A2150" s="6"/>
    </row>
    <row r="2151" spans="1:1" x14ac:dyDescent="0.25">
      <c r="A2151" s="6"/>
    </row>
    <row r="2152" spans="1:1" x14ac:dyDescent="0.25">
      <c r="A2152" s="6"/>
    </row>
    <row r="2153" spans="1:1" x14ac:dyDescent="0.25">
      <c r="A2153" s="6"/>
    </row>
    <row r="2154" spans="1:1" x14ac:dyDescent="0.25">
      <c r="A2154" s="6"/>
    </row>
    <row r="2155" spans="1:1" x14ac:dyDescent="0.25">
      <c r="A2155" s="6"/>
    </row>
    <row r="2156" spans="1:1" x14ac:dyDescent="0.25">
      <c r="A2156" s="6"/>
    </row>
    <row r="2157" spans="1:1" x14ac:dyDescent="0.25">
      <c r="A2157" s="6"/>
    </row>
    <row r="2158" spans="1:1" x14ac:dyDescent="0.25">
      <c r="A2158" s="6"/>
    </row>
    <row r="2159" spans="1:1" x14ac:dyDescent="0.25">
      <c r="A2159" s="6"/>
    </row>
    <row r="2160" spans="1:1" x14ac:dyDescent="0.25">
      <c r="A2160" s="6"/>
    </row>
    <row r="2161" spans="1:1" x14ac:dyDescent="0.25">
      <c r="A2161" s="6"/>
    </row>
    <row r="2162" spans="1:1" x14ac:dyDescent="0.25">
      <c r="A2162" s="6"/>
    </row>
    <row r="2163" spans="1:1" x14ac:dyDescent="0.25">
      <c r="A2163" s="6"/>
    </row>
    <row r="2164" spans="1:1" x14ac:dyDescent="0.25">
      <c r="A2164" s="6"/>
    </row>
    <row r="2165" spans="1:1" x14ac:dyDescent="0.25">
      <c r="A2165" s="6"/>
    </row>
    <row r="2166" spans="1:1" x14ac:dyDescent="0.25">
      <c r="A2166" s="6"/>
    </row>
    <row r="2167" spans="1:1" x14ac:dyDescent="0.25">
      <c r="A2167" s="6"/>
    </row>
    <row r="2168" spans="1:1" x14ac:dyDescent="0.25">
      <c r="A2168" s="6"/>
    </row>
    <row r="2169" spans="1:1" x14ac:dyDescent="0.25">
      <c r="A2169" s="6"/>
    </row>
    <row r="2170" spans="1:1" x14ac:dyDescent="0.25">
      <c r="A2170" s="6"/>
    </row>
    <row r="2171" spans="1:1" x14ac:dyDescent="0.25">
      <c r="A2171" s="6"/>
    </row>
    <row r="2172" spans="1:1" x14ac:dyDescent="0.25">
      <c r="A2172" s="6"/>
    </row>
    <row r="2173" spans="1:1" x14ac:dyDescent="0.25">
      <c r="A2173" s="6"/>
    </row>
    <row r="2174" spans="1:1" x14ac:dyDescent="0.25">
      <c r="A2174" s="6"/>
    </row>
    <row r="2175" spans="1:1" x14ac:dyDescent="0.25">
      <c r="A2175" s="6"/>
    </row>
    <row r="2176" spans="1:1" x14ac:dyDescent="0.25">
      <c r="A2176" s="6"/>
    </row>
    <row r="2177" spans="1:1" x14ac:dyDescent="0.25">
      <c r="A2177" s="6"/>
    </row>
    <row r="2178" spans="1:1" x14ac:dyDescent="0.25">
      <c r="A2178" s="6"/>
    </row>
    <row r="2179" spans="1:1" x14ac:dyDescent="0.25">
      <c r="A2179" s="6"/>
    </row>
    <row r="2180" spans="1:1" x14ac:dyDescent="0.25">
      <c r="A2180" s="6"/>
    </row>
    <row r="2181" spans="1:1" x14ac:dyDescent="0.25">
      <c r="A2181" s="6"/>
    </row>
    <row r="2182" spans="1:1" x14ac:dyDescent="0.25">
      <c r="A2182" s="6"/>
    </row>
    <row r="2183" spans="1:1" x14ac:dyDescent="0.25">
      <c r="A2183" s="6"/>
    </row>
    <row r="2184" spans="1:1" x14ac:dyDescent="0.25">
      <c r="A2184" s="6"/>
    </row>
    <row r="2185" spans="1:1" x14ac:dyDescent="0.25">
      <c r="A2185" s="6"/>
    </row>
    <row r="2186" spans="1:1" x14ac:dyDescent="0.25">
      <c r="A2186" s="6"/>
    </row>
    <row r="2187" spans="1:1" x14ac:dyDescent="0.25">
      <c r="A2187" s="6"/>
    </row>
    <row r="2188" spans="1:1" x14ac:dyDescent="0.25">
      <c r="A2188" s="6"/>
    </row>
    <row r="2189" spans="1:1" x14ac:dyDescent="0.25">
      <c r="A2189" s="6"/>
    </row>
    <row r="2190" spans="1:1" x14ac:dyDescent="0.25">
      <c r="A2190" s="6"/>
    </row>
    <row r="2191" spans="1:1" x14ac:dyDescent="0.25">
      <c r="A2191" s="6"/>
    </row>
    <row r="2192" spans="1:1" x14ac:dyDescent="0.25">
      <c r="A2192" s="6"/>
    </row>
    <row r="2193" spans="1:1" x14ac:dyDescent="0.25">
      <c r="A2193" s="6"/>
    </row>
    <row r="2194" spans="1:1" x14ac:dyDescent="0.25">
      <c r="A2194" s="6"/>
    </row>
    <row r="2195" spans="1:1" x14ac:dyDescent="0.25">
      <c r="A2195" s="6"/>
    </row>
    <row r="2196" spans="1:1" x14ac:dyDescent="0.25">
      <c r="A2196" s="6"/>
    </row>
    <row r="2197" spans="1:1" x14ac:dyDescent="0.25">
      <c r="A2197" s="6"/>
    </row>
    <row r="2198" spans="1:1" x14ac:dyDescent="0.25">
      <c r="A2198" s="6"/>
    </row>
    <row r="2199" spans="1:1" x14ac:dyDescent="0.25">
      <c r="A2199" s="6"/>
    </row>
    <row r="2200" spans="1:1" x14ac:dyDescent="0.25">
      <c r="A2200" s="6"/>
    </row>
    <row r="2201" spans="1:1" x14ac:dyDescent="0.25">
      <c r="A2201" s="6"/>
    </row>
    <row r="2202" spans="1:1" x14ac:dyDescent="0.25">
      <c r="A2202" s="6"/>
    </row>
    <row r="2203" spans="1:1" x14ac:dyDescent="0.25">
      <c r="A2203" s="6"/>
    </row>
    <row r="2204" spans="1:1" x14ac:dyDescent="0.25">
      <c r="A2204" s="6"/>
    </row>
    <row r="2205" spans="1:1" x14ac:dyDescent="0.25">
      <c r="A2205" s="6"/>
    </row>
    <row r="2206" spans="1:1" x14ac:dyDescent="0.25">
      <c r="A2206" s="6"/>
    </row>
    <row r="2207" spans="1:1" x14ac:dyDescent="0.25">
      <c r="A2207" s="6"/>
    </row>
    <row r="2208" spans="1:1" x14ac:dyDescent="0.25">
      <c r="A2208" s="6"/>
    </row>
    <row r="2209" spans="1:1" x14ac:dyDescent="0.25">
      <c r="A2209" s="6"/>
    </row>
    <row r="2210" spans="1:1" x14ac:dyDescent="0.25">
      <c r="A2210" s="6"/>
    </row>
    <row r="2211" spans="1:1" x14ac:dyDescent="0.25">
      <c r="A2211" s="6"/>
    </row>
    <row r="2212" spans="1:1" x14ac:dyDescent="0.25">
      <c r="A2212" s="6"/>
    </row>
    <row r="2213" spans="1:1" x14ac:dyDescent="0.25">
      <c r="A2213" s="6"/>
    </row>
    <row r="2214" spans="1:1" x14ac:dyDescent="0.25">
      <c r="A2214" s="6"/>
    </row>
    <row r="2215" spans="1:1" x14ac:dyDescent="0.25">
      <c r="A2215" s="6"/>
    </row>
    <row r="2216" spans="1:1" x14ac:dyDescent="0.25">
      <c r="A2216" s="6"/>
    </row>
    <row r="2217" spans="1:1" x14ac:dyDescent="0.25">
      <c r="A2217" s="6"/>
    </row>
    <row r="2218" spans="1:1" x14ac:dyDescent="0.25">
      <c r="A2218" s="6"/>
    </row>
    <row r="2219" spans="1:1" x14ac:dyDescent="0.25">
      <c r="A2219" s="6"/>
    </row>
    <row r="2220" spans="1:1" x14ac:dyDescent="0.25">
      <c r="A2220" s="6"/>
    </row>
    <row r="2221" spans="1:1" x14ac:dyDescent="0.25">
      <c r="A2221" s="6"/>
    </row>
    <row r="2222" spans="1:1" x14ac:dyDescent="0.25">
      <c r="A2222" s="6"/>
    </row>
    <row r="2223" spans="1:1" x14ac:dyDescent="0.25">
      <c r="A2223" s="6"/>
    </row>
    <row r="2224" spans="1:1" x14ac:dyDescent="0.25">
      <c r="A2224" s="6"/>
    </row>
    <row r="2225" spans="1:1" x14ac:dyDescent="0.25">
      <c r="A2225" s="6"/>
    </row>
    <row r="2226" spans="1:1" x14ac:dyDescent="0.25">
      <c r="A2226" s="6"/>
    </row>
    <row r="2227" spans="1:1" x14ac:dyDescent="0.25">
      <c r="A2227" s="6"/>
    </row>
    <row r="2228" spans="1:1" x14ac:dyDescent="0.25">
      <c r="A2228" s="6"/>
    </row>
    <row r="2229" spans="1:1" x14ac:dyDescent="0.25">
      <c r="A2229" s="6"/>
    </row>
    <row r="2230" spans="1:1" x14ac:dyDescent="0.25">
      <c r="A2230" s="6"/>
    </row>
    <row r="2231" spans="1:1" x14ac:dyDescent="0.25">
      <c r="A2231" s="6"/>
    </row>
    <row r="2232" spans="1:1" x14ac:dyDescent="0.25">
      <c r="A2232" s="6"/>
    </row>
    <row r="2233" spans="1:1" x14ac:dyDescent="0.25">
      <c r="A2233" s="6"/>
    </row>
    <row r="2234" spans="1:1" x14ac:dyDescent="0.25">
      <c r="A2234" s="6"/>
    </row>
    <row r="2235" spans="1:1" x14ac:dyDescent="0.25">
      <c r="A2235" s="6"/>
    </row>
    <row r="2236" spans="1:1" x14ac:dyDescent="0.25">
      <c r="A2236" s="6"/>
    </row>
    <row r="2237" spans="1:1" x14ac:dyDescent="0.25">
      <c r="A2237" s="6"/>
    </row>
    <row r="2238" spans="1:1" x14ac:dyDescent="0.25">
      <c r="A2238" s="6"/>
    </row>
    <row r="2239" spans="1:1" x14ac:dyDescent="0.25">
      <c r="A2239" s="6"/>
    </row>
    <row r="2240" spans="1:1" x14ac:dyDescent="0.25">
      <c r="A2240" s="6"/>
    </row>
    <row r="2241" spans="1:1" x14ac:dyDescent="0.25">
      <c r="A2241" s="6"/>
    </row>
    <row r="2242" spans="1:1" x14ac:dyDescent="0.25">
      <c r="A2242" s="6"/>
    </row>
    <row r="2243" spans="1:1" x14ac:dyDescent="0.25">
      <c r="A2243" s="6"/>
    </row>
    <row r="2244" spans="1:1" x14ac:dyDescent="0.25">
      <c r="A2244" s="6"/>
    </row>
    <row r="2245" spans="1:1" x14ac:dyDescent="0.25">
      <c r="A2245" s="6"/>
    </row>
    <row r="2246" spans="1:1" x14ac:dyDescent="0.25">
      <c r="A2246" s="6"/>
    </row>
    <row r="2247" spans="1:1" x14ac:dyDescent="0.25">
      <c r="A2247" s="6"/>
    </row>
    <row r="2248" spans="1:1" x14ac:dyDescent="0.25">
      <c r="A2248" s="6"/>
    </row>
    <row r="2249" spans="1:1" x14ac:dyDescent="0.25">
      <c r="A2249" s="6"/>
    </row>
    <row r="2250" spans="1:1" x14ac:dyDescent="0.25">
      <c r="A2250" s="6"/>
    </row>
    <row r="2251" spans="1:1" x14ac:dyDescent="0.25">
      <c r="A2251" s="6"/>
    </row>
    <row r="2252" spans="1:1" x14ac:dyDescent="0.25">
      <c r="A2252" s="6"/>
    </row>
    <row r="2253" spans="1:1" x14ac:dyDescent="0.25">
      <c r="A2253" s="6"/>
    </row>
    <row r="2254" spans="1:1" x14ac:dyDescent="0.25">
      <c r="A2254" s="6"/>
    </row>
    <row r="2255" spans="1:1" x14ac:dyDescent="0.25">
      <c r="A2255" s="6"/>
    </row>
    <row r="2256" spans="1:1" x14ac:dyDescent="0.25">
      <c r="A2256" s="6"/>
    </row>
    <row r="2257" spans="1:1" x14ac:dyDescent="0.25">
      <c r="A2257" s="6"/>
    </row>
    <row r="2258" spans="1:1" x14ac:dyDescent="0.25">
      <c r="A2258" s="6"/>
    </row>
    <row r="2259" spans="1:1" x14ac:dyDescent="0.25">
      <c r="A2259" s="6"/>
    </row>
    <row r="2260" spans="1:1" x14ac:dyDescent="0.25">
      <c r="A2260" s="6"/>
    </row>
    <row r="2261" spans="1:1" x14ac:dyDescent="0.25">
      <c r="A2261" s="6"/>
    </row>
    <row r="2262" spans="1:1" x14ac:dyDescent="0.25">
      <c r="A2262" s="6"/>
    </row>
    <row r="2263" spans="1:1" x14ac:dyDescent="0.25">
      <c r="A2263" s="6"/>
    </row>
    <row r="2264" spans="1:1" x14ac:dyDescent="0.25">
      <c r="A2264" s="6"/>
    </row>
    <row r="2265" spans="1:1" x14ac:dyDescent="0.25">
      <c r="A2265" s="6"/>
    </row>
    <row r="2266" spans="1:1" x14ac:dyDescent="0.25">
      <c r="A2266" s="6"/>
    </row>
    <row r="2267" spans="1:1" x14ac:dyDescent="0.25">
      <c r="A2267" s="6"/>
    </row>
    <row r="2268" spans="1:1" x14ac:dyDescent="0.25">
      <c r="A2268" s="6"/>
    </row>
    <row r="2269" spans="1:1" x14ac:dyDescent="0.25">
      <c r="A2269" s="6"/>
    </row>
    <row r="2270" spans="1:1" x14ac:dyDescent="0.25">
      <c r="A2270" s="6"/>
    </row>
    <row r="2271" spans="1:1" x14ac:dyDescent="0.25">
      <c r="A2271" s="6"/>
    </row>
    <row r="2272" spans="1:1" x14ac:dyDescent="0.25">
      <c r="A2272" s="6"/>
    </row>
    <row r="2273" spans="1:1" x14ac:dyDescent="0.25">
      <c r="A2273" s="6"/>
    </row>
    <row r="2274" spans="1:1" x14ac:dyDescent="0.25">
      <c r="A2274" s="6"/>
    </row>
    <row r="2275" spans="1:1" x14ac:dyDescent="0.25">
      <c r="A2275" s="6"/>
    </row>
    <row r="2276" spans="1:1" x14ac:dyDescent="0.25">
      <c r="A2276" s="6"/>
    </row>
    <row r="2277" spans="1:1" x14ac:dyDescent="0.25">
      <c r="A2277" s="6"/>
    </row>
    <row r="2278" spans="1:1" x14ac:dyDescent="0.25">
      <c r="A2278" s="6"/>
    </row>
    <row r="2279" spans="1:1" x14ac:dyDescent="0.25">
      <c r="A2279" s="6"/>
    </row>
    <row r="2280" spans="1:1" x14ac:dyDescent="0.25">
      <c r="A2280" s="6"/>
    </row>
    <row r="2281" spans="1:1" x14ac:dyDescent="0.25">
      <c r="A2281" s="6"/>
    </row>
    <row r="2282" spans="1:1" x14ac:dyDescent="0.25">
      <c r="A2282" s="6"/>
    </row>
    <row r="2283" spans="1:1" x14ac:dyDescent="0.25">
      <c r="A2283" s="6"/>
    </row>
    <row r="2284" spans="1:1" x14ac:dyDescent="0.25">
      <c r="A2284" s="6"/>
    </row>
    <row r="2285" spans="1:1" x14ac:dyDescent="0.25">
      <c r="A2285" s="6"/>
    </row>
    <row r="2286" spans="1:1" x14ac:dyDescent="0.25">
      <c r="A2286" s="6"/>
    </row>
    <row r="2287" spans="1:1" x14ac:dyDescent="0.25">
      <c r="A2287" s="6"/>
    </row>
    <row r="2288" spans="1:1" x14ac:dyDescent="0.25">
      <c r="A2288" s="6"/>
    </row>
    <row r="2289" spans="1:1" x14ac:dyDescent="0.25">
      <c r="A2289" s="6"/>
    </row>
    <row r="2290" spans="1:1" x14ac:dyDescent="0.25">
      <c r="A2290" s="6"/>
    </row>
    <row r="2291" spans="1:1" x14ac:dyDescent="0.25">
      <c r="A2291" s="6"/>
    </row>
    <row r="2292" spans="1:1" x14ac:dyDescent="0.25">
      <c r="A2292" s="6"/>
    </row>
    <row r="2293" spans="1:1" x14ac:dyDescent="0.25">
      <c r="A2293" s="6"/>
    </row>
    <row r="2294" spans="1:1" x14ac:dyDescent="0.25">
      <c r="A2294" s="6"/>
    </row>
    <row r="2295" spans="1:1" x14ac:dyDescent="0.25">
      <c r="A2295" s="6"/>
    </row>
    <row r="2296" spans="1:1" x14ac:dyDescent="0.25">
      <c r="A2296" s="6"/>
    </row>
    <row r="2297" spans="1:1" x14ac:dyDescent="0.25">
      <c r="A2297" s="6"/>
    </row>
    <row r="2298" spans="1:1" x14ac:dyDescent="0.25">
      <c r="A2298" s="6"/>
    </row>
    <row r="2299" spans="1:1" x14ac:dyDescent="0.25">
      <c r="A2299" s="6"/>
    </row>
    <row r="2300" spans="1:1" x14ac:dyDescent="0.25">
      <c r="A2300" s="6"/>
    </row>
    <row r="2301" spans="1:1" x14ac:dyDescent="0.25">
      <c r="A2301" s="6"/>
    </row>
    <row r="2302" spans="1:1" x14ac:dyDescent="0.25">
      <c r="A2302" s="6"/>
    </row>
    <row r="2303" spans="1:1" x14ac:dyDescent="0.25">
      <c r="A2303" s="6"/>
    </row>
    <row r="2304" spans="1:1" x14ac:dyDescent="0.25">
      <c r="A2304" s="6"/>
    </row>
    <row r="2305" spans="1:1" x14ac:dyDescent="0.25">
      <c r="A2305" s="6"/>
    </row>
    <row r="2306" spans="1:1" x14ac:dyDescent="0.25">
      <c r="A2306" s="6"/>
    </row>
    <row r="2307" spans="1:1" x14ac:dyDescent="0.25">
      <c r="A2307" s="6"/>
    </row>
    <row r="2308" spans="1:1" x14ac:dyDescent="0.25">
      <c r="A2308" s="6"/>
    </row>
    <row r="2309" spans="1:1" x14ac:dyDescent="0.25">
      <c r="A2309" s="6"/>
    </row>
    <row r="2310" spans="1:1" x14ac:dyDescent="0.25">
      <c r="A2310" s="6"/>
    </row>
    <row r="2311" spans="1:1" x14ac:dyDescent="0.25">
      <c r="A2311" s="6"/>
    </row>
    <row r="2312" spans="1:1" x14ac:dyDescent="0.25">
      <c r="A2312" s="6"/>
    </row>
    <row r="2313" spans="1:1" x14ac:dyDescent="0.25">
      <c r="A2313" s="6"/>
    </row>
    <row r="2314" spans="1:1" x14ac:dyDescent="0.25">
      <c r="A2314" s="6"/>
    </row>
    <row r="2315" spans="1:1" x14ac:dyDescent="0.25">
      <c r="A2315" s="6"/>
    </row>
    <row r="2316" spans="1:1" x14ac:dyDescent="0.25">
      <c r="A2316" s="6"/>
    </row>
    <row r="2317" spans="1:1" x14ac:dyDescent="0.25">
      <c r="A2317" s="6"/>
    </row>
    <row r="2318" spans="1:1" x14ac:dyDescent="0.25">
      <c r="A2318" s="6"/>
    </row>
    <row r="2319" spans="1:1" x14ac:dyDescent="0.25">
      <c r="A2319" s="6"/>
    </row>
    <row r="2320" spans="1:1" x14ac:dyDescent="0.25">
      <c r="A2320" s="6"/>
    </row>
    <row r="2321" spans="1:1" x14ac:dyDescent="0.25">
      <c r="A2321" s="6"/>
    </row>
    <row r="2322" spans="1:1" x14ac:dyDescent="0.25">
      <c r="A2322" s="6"/>
    </row>
    <row r="2323" spans="1:1" x14ac:dyDescent="0.25">
      <c r="A2323" s="6"/>
    </row>
    <row r="2324" spans="1:1" x14ac:dyDescent="0.25">
      <c r="A2324" s="6"/>
    </row>
    <row r="2325" spans="1:1" x14ac:dyDescent="0.25">
      <c r="A2325" s="6"/>
    </row>
    <row r="2326" spans="1:1" x14ac:dyDescent="0.25">
      <c r="A2326" s="6"/>
    </row>
    <row r="2327" spans="1:1" x14ac:dyDescent="0.25">
      <c r="A2327" s="6"/>
    </row>
    <row r="2328" spans="1:1" x14ac:dyDescent="0.25">
      <c r="A2328" s="6"/>
    </row>
    <row r="2329" spans="1:1" x14ac:dyDescent="0.25">
      <c r="A2329" s="6"/>
    </row>
    <row r="2330" spans="1:1" x14ac:dyDescent="0.25">
      <c r="A2330" s="6"/>
    </row>
    <row r="2331" spans="1:1" x14ac:dyDescent="0.25">
      <c r="A2331" s="6"/>
    </row>
    <row r="2332" spans="1:1" x14ac:dyDescent="0.25">
      <c r="A2332" s="6"/>
    </row>
    <row r="2333" spans="1:1" x14ac:dyDescent="0.25">
      <c r="A2333" s="6"/>
    </row>
    <row r="2334" spans="1:1" x14ac:dyDescent="0.25">
      <c r="A2334" s="6"/>
    </row>
    <row r="2335" spans="1:1" x14ac:dyDescent="0.25">
      <c r="A2335" s="6"/>
    </row>
    <row r="2336" spans="1:1" x14ac:dyDescent="0.25">
      <c r="A2336" s="6"/>
    </row>
    <row r="2337" spans="1:1" x14ac:dyDescent="0.25">
      <c r="A2337" s="6"/>
    </row>
    <row r="2338" spans="1:1" x14ac:dyDescent="0.25">
      <c r="A2338" s="6"/>
    </row>
    <row r="2339" spans="1:1" x14ac:dyDescent="0.25">
      <c r="A2339" s="6"/>
    </row>
    <row r="2340" spans="1:1" x14ac:dyDescent="0.25">
      <c r="A2340" s="6"/>
    </row>
    <row r="2341" spans="1:1" x14ac:dyDescent="0.25">
      <c r="A2341" s="6"/>
    </row>
    <row r="2342" spans="1:1" x14ac:dyDescent="0.25">
      <c r="A2342" s="6"/>
    </row>
    <row r="2343" spans="1:1" x14ac:dyDescent="0.25">
      <c r="A2343" s="6"/>
    </row>
    <row r="2344" spans="1:1" x14ac:dyDescent="0.25">
      <c r="A2344" s="6"/>
    </row>
    <row r="2345" spans="1:1" x14ac:dyDescent="0.25">
      <c r="A2345" s="6"/>
    </row>
    <row r="2346" spans="1:1" x14ac:dyDescent="0.25">
      <c r="A2346" s="6"/>
    </row>
    <row r="2347" spans="1:1" x14ac:dyDescent="0.25">
      <c r="A2347" s="6"/>
    </row>
    <row r="2348" spans="1:1" x14ac:dyDescent="0.25">
      <c r="A2348" s="6"/>
    </row>
    <row r="2349" spans="1:1" x14ac:dyDescent="0.25">
      <c r="A2349" s="6"/>
    </row>
    <row r="2350" spans="1:1" x14ac:dyDescent="0.25">
      <c r="A2350" s="6"/>
    </row>
    <row r="2351" spans="1:1" x14ac:dyDescent="0.25">
      <c r="A2351" s="6"/>
    </row>
    <row r="2352" spans="1:1" x14ac:dyDescent="0.25">
      <c r="A2352" s="6"/>
    </row>
    <row r="2353" spans="1:1" x14ac:dyDescent="0.25">
      <c r="A2353" s="6"/>
    </row>
    <row r="2354" spans="1:1" x14ac:dyDescent="0.25">
      <c r="A2354" s="6"/>
    </row>
    <row r="2355" spans="1:1" x14ac:dyDescent="0.25">
      <c r="A2355" s="6"/>
    </row>
    <row r="2356" spans="1:1" x14ac:dyDescent="0.25">
      <c r="A2356" s="6"/>
    </row>
    <row r="2357" spans="1:1" x14ac:dyDescent="0.25">
      <c r="A2357" s="6"/>
    </row>
    <row r="2358" spans="1:1" x14ac:dyDescent="0.25">
      <c r="A2358" s="6"/>
    </row>
    <row r="2359" spans="1:1" x14ac:dyDescent="0.25">
      <c r="A2359" s="6"/>
    </row>
    <row r="2360" spans="1:1" x14ac:dyDescent="0.25">
      <c r="A2360" s="6"/>
    </row>
    <row r="2361" spans="1:1" x14ac:dyDescent="0.25">
      <c r="A2361" s="6"/>
    </row>
    <row r="2362" spans="1:1" x14ac:dyDescent="0.25">
      <c r="A2362" s="6"/>
    </row>
    <row r="2363" spans="1:1" x14ac:dyDescent="0.25">
      <c r="A2363" s="6"/>
    </row>
    <row r="2364" spans="1:1" x14ac:dyDescent="0.25">
      <c r="A2364" s="6"/>
    </row>
    <row r="2365" spans="1:1" x14ac:dyDescent="0.25">
      <c r="A2365" s="6"/>
    </row>
    <row r="2366" spans="1:1" x14ac:dyDescent="0.25">
      <c r="A2366" s="6"/>
    </row>
    <row r="2367" spans="1:1" x14ac:dyDescent="0.25">
      <c r="A2367" s="6"/>
    </row>
    <row r="2368" spans="1:1" x14ac:dyDescent="0.25">
      <c r="A2368" s="6"/>
    </row>
    <row r="2369" spans="1:1" x14ac:dyDescent="0.25">
      <c r="A2369" s="6"/>
    </row>
    <row r="2370" spans="1:1" x14ac:dyDescent="0.25">
      <c r="A2370" s="6"/>
    </row>
    <row r="2371" spans="1:1" x14ac:dyDescent="0.25">
      <c r="A2371" s="6"/>
    </row>
    <row r="2372" spans="1:1" x14ac:dyDescent="0.25">
      <c r="A2372" s="6"/>
    </row>
    <row r="2373" spans="1:1" x14ac:dyDescent="0.25">
      <c r="A2373" s="6"/>
    </row>
    <row r="2374" spans="1:1" x14ac:dyDescent="0.25">
      <c r="A2374" s="6"/>
    </row>
    <row r="2375" spans="1:1" x14ac:dyDescent="0.25">
      <c r="A2375" s="6"/>
    </row>
    <row r="2376" spans="1:1" x14ac:dyDescent="0.25">
      <c r="A2376" s="6"/>
    </row>
    <row r="2377" spans="1:1" x14ac:dyDescent="0.25">
      <c r="A2377" s="6"/>
    </row>
    <row r="2378" spans="1:1" x14ac:dyDescent="0.25">
      <c r="A2378" s="6"/>
    </row>
    <row r="2379" spans="1:1" x14ac:dyDescent="0.25">
      <c r="A2379" s="6"/>
    </row>
    <row r="2380" spans="1:1" x14ac:dyDescent="0.25">
      <c r="A2380" s="6"/>
    </row>
    <row r="2381" spans="1:1" x14ac:dyDescent="0.25">
      <c r="A2381" s="6"/>
    </row>
    <row r="2382" spans="1:1" x14ac:dyDescent="0.25">
      <c r="A2382" s="6"/>
    </row>
    <row r="2383" spans="1:1" x14ac:dyDescent="0.25">
      <c r="A2383" s="6"/>
    </row>
    <row r="2384" spans="1:1" x14ac:dyDescent="0.25">
      <c r="A2384" s="6"/>
    </row>
    <row r="2385" spans="1:1" x14ac:dyDescent="0.25">
      <c r="A2385" s="6"/>
    </row>
    <row r="2386" spans="1:1" x14ac:dyDescent="0.25">
      <c r="A2386" s="6"/>
    </row>
    <row r="2387" spans="1:1" x14ac:dyDescent="0.25">
      <c r="A2387" s="6"/>
    </row>
    <row r="2388" spans="1:1" x14ac:dyDescent="0.25">
      <c r="A2388" s="6"/>
    </row>
    <row r="2389" spans="1:1" x14ac:dyDescent="0.25">
      <c r="A2389" s="6"/>
    </row>
    <row r="2390" spans="1:1" x14ac:dyDescent="0.25">
      <c r="A2390" s="6"/>
    </row>
    <row r="2391" spans="1:1" x14ac:dyDescent="0.25">
      <c r="A2391" s="6"/>
    </row>
    <row r="2392" spans="1:1" x14ac:dyDescent="0.25">
      <c r="A2392" s="6"/>
    </row>
    <row r="2393" spans="1:1" x14ac:dyDescent="0.25">
      <c r="A2393" s="6"/>
    </row>
    <row r="2394" spans="1:1" x14ac:dyDescent="0.25">
      <c r="A2394" s="6"/>
    </row>
    <row r="2395" spans="1:1" x14ac:dyDescent="0.25">
      <c r="A2395" s="6"/>
    </row>
    <row r="2396" spans="1:1" x14ac:dyDescent="0.25">
      <c r="A2396" s="6"/>
    </row>
    <row r="2397" spans="1:1" x14ac:dyDescent="0.25">
      <c r="A2397" s="6"/>
    </row>
    <row r="2398" spans="1:1" x14ac:dyDescent="0.25">
      <c r="A2398" s="6"/>
    </row>
    <row r="2399" spans="1:1" x14ac:dyDescent="0.25">
      <c r="A2399" s="6"/>
    </row>
    <row r="2400" spans="1:1" x14ac:dyDescent="0.25">
      <c r="A2400" s="6"/>
    </row>
    <row r="2401" spans="1:1" x14ac:dyDescent="0.25">
      <c r="A2401" s="6"/>
    </row>
    <row r="2402" spans="1:1" x14ac:dyDescent="0.25">
      <c r="A2402" s="6"/>
    </row>
    <row r="2403" spans="1:1" x14ac:dyDescent="0.25">
      <c r="A2403" s="6"/>
    </row>
    <row r="2404" spans="1:1" x14ac:dyDescent="0.25">
      <c r="A2404" s="6"/>
    </row>
    <row r="2405" spans="1:1" x14ac:dyDescent="0.25">
      <c r="A2405" s="6"/>
    </row>
    <row r="2406" spans="1:1" x14ac:dyDescent="0.25">
      <c r="A2406" s="6"/>
    </row>
    <row r="2407" spans="1:1" x14ac:dyDescent="0.25">
      <c r="A2407" s="6"/>
    </row>
    <row r="2408" spans="1:1" x14ac:dyDescent="0.25">
      <c r="A2408" s="6"/>
    </row>
    <row r="2409" spans="1:1" x14ac:dyDescent="0.25">
      <c r="A2409" s="6"/>
    </row>
    <row r="2410" spans="1:1" x14ac:dyDescent="0.25">
      <c r="A2410" s="6"/>
    </row>
    <row r="2411" spans="1:1" x14ac:dyDescent="0.25">
      <c r="A2411" s="6"/>
    </row>
    <row r="2412" spans="1:1" x14ac:dyDescent="0.25">
      <c r="A2412" s="6"/>
    </row>
    <row r="2413" spans="1:1" x14ac:dyDescent="0.25">
      <c r="A2413" s="6"/>
    </row>
    <row r="2414" spans="1:1" x14ac:dyDescent="0.25">
      <c r="A2414" s="6"/>
    </row>
    <row r="2415" spans="1:1" x14ac:dyDescent="0.25">
      <c r="A2415" s="6"/>
    </row>
    <row r="2416" spans="1:1" x14ac:dyDescent="0.25">
      <c r="A2416" s="6"/>
    </row>
    <row r="2417" spans="1:1" x14ac:dyDescent="0.25">
      <c r="A2417" s="6"/>
    </row>
    <row r="2418" spans="1:1" x14ac:dyDescent="0.25">
      <c r="A2418" s="6"/>
    </row>
    <row r="2419" spans="1:1" x14ac:dyDescent="0.25">
      <c r="A2419" s="6"/>
    </row>
    <row r="2420" spans="1:1" x14ac:dyDescent="0.25">
      <c r="A2420" s="6"/>
    </row>
    <row r="2421" spans="1:1" x14ac:dyDescent="0.25">
      <c r="A2421" s="6"/>
    </row>
    <row r="2422" spans="1:1" x14ac:dyDescent="0.25">
      <c r="A2422" s="6"/>
    </row>
    <row r="2423" spans="1:1" x14ac:dyDescent="0.25">
      <c r="A2423" s="6"/>
    </row>
    <row r="2424" spans="1:1" x14ac:dyDescent="0.25">
      <c r="A2424" s="6"/>
    </row>
    <row r="2425" spans="1:1" x14ac:dyDescent="0.25">
      <c r="A2425" s="6"/>
    </row>
    <row r="2426" spans="1:1" x14ac:dyDescent="0.25">
      <c r="A2426" s="6"/>
    </row>
    <row r="2427" spans="1:1" x14ac:dyDescent="0.25">
      <c r="A2427" s="6"/>
    </row>
    <row r="2428" spans="1:1" x14ac:dyDescent="0.25">
      <c r="A2428" s="6"/>
    </row>
    <row r="2429" spans="1:1" x14ac:dyDescent="0.25">
      <c r="A2429" s="6"/>
    </row>
    <row r="2430" spans="1:1" x14ac:dyDescent="0.25">
      <c r="A2430" s="6"/>
    </row>
    <row r="2431" spans="1:1" x14ac:dyDescent="0.25">
      <c r="A2431" s="6"/>
    </row>
    <row r="2432" spans="1:1" x14ac:dyDescent="0.25">
      <c r="A2432" s="6"/>
    </row>
    <row r="2433" spans="1:1" x14ac:dyDescent="0.25">
      <c r="A2433" s="6"/>
    </row>
    <row r="2434" spans="1:1" x14ac:dyDescent="0.25">
      <c r="A2434" s="6"/>
    </row>
    <row r="2435" spans="1:1" x14ac:dyDescent="0.25">
      <c r="A2435" s="6"/>
    </row>
    <row r="2436" spans="1:1" x14ac:dyDescent="0.25">
      <c r="A2436" s="6"/>
    </row>
    <row r="2437" spans="1:1" x14ac:dyDescent="0.25">
      <c r="A2437" s="6"/>
    </row>
    <row r="2438" spans="1:1" x14ac:dyDescent="0.25">
      <c r="A2438" s="6"/>
    </row>
    <row r="2439" spans="1:1" x14ac:dyDescent="0.25">
      <c r="A2439" s="6"/>
    </row>
    <row r="2440" spans="1:1" x14ac:dyDescent="0.25">
      <c r="A2440" s="6"/>
    </row>
    <row r="2441" spans="1:1" x14ac:dyDescent="0.25">
      <c r="A2441" s="6"/>
    </row>
    <row r="2442" spans="1:1" x14ac:dyDescent="0.25">
      <c r="A2442" s="6"/>
    </row>
    <row r="2443" spans="1:1" x14ac:dyDescent="0.25">
      <c r="A2443" s="6"/>
    </row>
    <row r="2444" spans="1:1" x14ac:dyDescent="0.25">
      <c r="A2444" s="6"/>
    </row>
    <row r="2445" spans="1:1" x14ac:dyDescent="0.25">
      <c r="A2445" s="6"/>
    </row>
    <row r="2446" spans="1:1" x14ac:dyDescent="0.25">
      <c r="A2446" s="6"/>
    </row>
    <row r="2447" spans="1:1" x14ac:dyDescent="0.25">
      <c r="A2447" s="6"/>
    </row>
    <row r="2448" spans="1:1" x14ac:dyDescent="0.25">
      <c r="A2448" s="6"/>
    </row>
    <row r="2449" spans="1:1" x14ac:dyDescent="0.25">
      <c r="A2449" s="6"/>
    </row>
    <row r="2450" spans="1:1" x14ac:dyDescent="0.25">
      <c r="A2450" s="6"/>
    </row>
    <row r="2451" spans="1:1" x14ac:dyDescent="0.25">
      <c r="A2451" s="6"/>
    </row>
    <row r="2452" spans="1:1" x14ac:dyDescent="0.25">
      <c r="A2452" s="6"/>
    </row>
    <row r="2453" spans="1:1" x14ac:dyDescent="0.25">
      <c r="A2453" s="6"/>
    </row>
    <row r="2454" spans="1:1" x14ac:dyDescent="0.25">
      <c r="A2454" s="6"/>
    </row>
    <row r="2455" spans="1:1" x14ac:dyDescent="0.25">
      <c r="A2455" s="6"/>
    </row>
    <row r="2456" spans="1:1" x14ac:dyDescent="0.25">
      <c r="A2456" s="6"/>
    </row>
    <row r="2457" spans="1:1" x14ac:dyDescent="0.25">
      <c r="A2457" s="6"/>
    </row>
    <row r="2458" spans="1:1" x14ac:dyDescent="0.25">
      <c r="A2458" s="6"/>
    </row>
    <row r="2459" spans="1:1" x14ac:dyDescent="0.25">
      <c r="A2459" s="6"/>
    </row>
    <row r="2460" spans="1:1" x14ac:dyDescent="0.25">
      <c r="A2460" s="6"/>
    </row>
    <row r="2461" spans="1:1" x14ac:dyDescent="0.25">
      <c r="A2461" s="6"/>
    </row>
    <row r="2462" spans="1:1" x14ac:dyDescent="0.25">
      <c r="A2462" s="6"/>
    </row>
    <row r="2463" spans="1:1" x14ac:dyDescent="0.25">
      <c r="A2463" s="6"/>
    </row>
    <row r="2464" spans="1:1" x14ac:dyDescent="0.25">
      <c r="A2464" s="6"/>
    </row>
    <row r="2465" spans="1:1" x14ac:dyDescent="0.25">
      <c r="A2465" s="6"/>
    </row>
    <row r="2466" spans="1:1" x14ac:dyDescent="0.25">
      <c r="A2466" s="6"/>
    </row>
    <row r="2467" spans="1:1" x14ac:dyDescent="0.25">
      <c r="A2467" s="6"/>
    </row>
    <row r="2468" spans="1:1" x14ac:dyDescent="0.25">
      <c r="A2468" s="6"/>
    </row>
    <row r="2469" spans="1:1" x14ac:dyDescent="0.25">
      <c r="A2469" s="6"/>
    </row>
    <row r="2470" spans="1:1" x14ac:dyDescent="0.25">
      <c r="A2470" s="6"/>
    </row>
    <row r="2471" spans="1:1" x14ac:dyDescent="0.25">
      <c r="A2471" s="6"/>
    </row>
    <row r="2472" spans="1:1" x14ac:dyDescent="0.25">
      <c r="A2472" s="6"/>
    </row>
    <row r="2473" spans="1:1" x14ac:dyDescent="0.25">
      <c r="A2473" s="6"/>
    </row>
    <row r="2474" spans="1:1" x14ac:dyDescent="0.25">
      <c r="A2474" s="6"/>
    </row>
    <row r="2475" spans="1:1" x14ac:dyDescent="0.25">
      <c r="A2475" s="6"/>
    </row>
    <row r="2476" spans="1:1" x14ac:dyDescent="0.25">
      <c r="A2476" s="6"/>
    </row>
    <row r="2477" spans="1:1" x14ac:dyDescent="0.25">
      <c r="A2477" s="6"/>
    </row>
    <row r="2478" spans="1:1" x14ac:dyDescent="0.25">
      <c r="A2478" s="6"/>
    </row>
    <row r="2479" spans="1:1" x14ac:dyDescent="0.25">
      <c r="A2479" s="6"/>
    </row>
    <row r="2480" spans="1:1" x14ac:dyDescent="0.25">
      <c r="A2480" s="6"/>
    </row>
    <row r="2481" spans="1:1" x14ac:dyDescent="0.25">
      <c r="A2481" s="6"/>
    </row>
    <row r="2482" spans="1:1" x14ac:dyDescent="0.25">
      <c r="A2482" s="6"/>
    </row>
    <row r="2483" spans="1:1" x14ac:dyDescent="0.25">
      <c r="A2483" s="6"/>
    </row>
    <row r="2484" spans="1:1" x14ac:dyDescent="0.25">
      <c r="A2484" s="6"/>
    </row>
    <row r="2485" spans="1:1" x14ac:dyDescent="0.25">
      <c r="A2485" s="6"/>
    </row>
    <row r="2486" spans="1:1" x14ac:dyDescent="0.25">
      <c r="A2486" s="6"/>
    </row>
    <row r="2487" spans="1:1" x14ac:dyDescent="0.25">
      <c r="A2487" s="6"/>
    </row>
    <row r="2488" spans="1:1" x14ac:dyDescent="0.25">
      <c r="A2488" s="6"/>
    </row>
    <row r="2489" spans="1:1" x14ac:dyDescent="0.25">
      <c r="A2489" s="6"/>
    </row>
    <row r="2490" spans="1:1" x14ac:dyDescent="0.25">
      <c r="A2490" s="6"/>
    </row>
    <row r="2491" spans="1:1" x14ac:dyDescent="0.25">
      <c r="A2491" s="6"/>
    </row>
    <row r="2492" spans="1:1" x14ac:dyDescent="0.25">
      <c r="A2492" s="6"/>
    </row>
    <row r="2493" spans="1:1" x14ac:dyDescent="0.25">
      <c r="A2493" s="6"/>
    </row>
    <row r="2494" spans="1:1" x14ac:dyDescent="0.25">
      <c r="A2494" s="6"/>
    </row>
    <row r="2495" spans="1:1" x14ac:dyDescent="0.25">
      <c r="A2495" s="6"/>
    </row>
    <row r="2496" spans="1:1" x14ac:dyDescent="0.25">
      <c r="A2496" s="6"/>
    </row>
    <row r="2497" spans="1:1" x14ac:dyDescent="0.25">
      <c r="A2497" s="6"/>
    </row>
    <row r="2498" spans="1:1" x14ac:dyDescent="0.25">
      <c r="A2498" s="6"/>
    </row>
    <row r="2499" spans="1:1" x14ac:dyDescent="0.25">
      <c r="A2499" s="6"/>
    </row>
    <row r="2500" spans="1:1" x14ac:dyDescent="0.25">
      <c r="A2500" s="6"/>
    </row>
    <row r="2501" spans="1:1" x14ac:dyDescent="0.25">
      <c r="A2501" s="6"/>
    </row>
    <row r="2502" spans="1:1" x14ac:dyDescent="0.25">
      <c r="A2502" s="6"/>
    </row>
    <row r="2503" spans="1:1" x14ac:dyDescent="0.25">
      <c r="A2503" s="6"/>
    </row>
    <row r="2504" spans="1:1" x14ac:dyDescent="0.25">
      <c r="A2504" s="6"/>
    </row>
    <row r="2505" spans="1:1" x14ac:dyDescent="0.25">
      <c r="A2505" s="6"/>
    </row>
    <row r="2506" spans="1:1" x14ac:dyDescent="0.25">
      <c r="A2506" s="6"/>
    </row>
    <row r="2507" spans="1:1" x14ac:dyDescent="0.25">
      <c r="A2507" s="6"/>
    </row>
    <row r="2508" spans="1:1" x14ac:dyDescent="0.25">
      <c r="A2508" s="6"/>
    </row>
    <row r="2509" spans="1:1" x14ac:dyDescent="0.25">
      <c r="A2509" s="6"/>
    </row>
    <row r="2510" spans="1:1" x14ac:dyDescent="0.25">
      <c r="A2510" s="6"/>
    </row>
    <row r="2511" spans="1:1" x14ac:dyDescent="0.25">
      <c r="A2511" s="6"/>
    </row>
    <row r="2512" spans="1:1" x14ac:dyDescent="0.25">
      <c r="A2512" s="6"/>
    </row>
    <row r="2513" spans="1:1" x14ac:dyDescent="0.25">
      <c r="A2513" s="6"/>
    </row>
    <row r="2514" spans="1:1" x14ac:dyDescent="0.25">
      <c r="A2514" s="6"/>
    </row>
    <row r="2515" spans="1:1" x14ac:dyDescent="0.25">
      <c r="A2515" s="6"/>
    </row>
    <row r="2516" spans="1:1" x14ac:dyDescent="0.25">
      <c r="A2516" s="6"/>
    </row>
    <row r="2517" spans="1:1" x14ac:dyDescent="0.25">
      <c r="A2517" s="6"/>
    </row>
    <row r="2518" spans="1:1" x14ac:dyDescent="0.25">
      <c r="A2518" s="6"/>
    </row>
    <row r="2519" spans="1:1" x14ac:dyDescent="0.25">
      <c r="A2519" s="6"/>
    </row>
    <row r="2520" spans="1:1" x14ac:dyDescent="0.25">
      <c r="A2520" s="6"/>
    </row>
    <row r="2521" spans="1:1" x14ac:dyDescent="0.25">
      <c r="A2521" s="6"/>
    </row>
    <row r="2522" spans="1:1" x14ac:dyDescent="0.25">
      <c r="A2522" s="6"/>
    </row>
    <row r="2523" spans="1:1" x14ac:dyDescent="0.25">
      <c r="A2523" s="6"/>
    </row>
    <row r="2524" spans="1:1" x14ac:dyDescent="0.25">
      <c r="A2524" s="6"/>
    </row>
    <row r="2525" spans="1:1" x14ac:dyDescent="0.25">
      <c r="A2525" s="6"/>
    </row>
    <row r="2526" spans="1:1" x14ac:dyDescent="0.25">
      <c r="A2526" s="6"/>
    </row>
    <row r="2527" spans="1:1" x14ac:dyDescent="0.25">
      <c r="A2527" s="6"/>
    </row>
    <row r="2528" spans="1:1" x14ac:dyDescent="0.25">
      <c r="A2528" s="6"/>
    </row>
    <row r="2529" spans="1:1" x14ac:dyDescent="0.25">
      <c r="A2529" s="6"/>
    </row>
    <row r="2530" spans="1:1" x14ac:dyDescent="0.25">
      <c r="A2530" s="6"/>
    </row>
    <row r="2531" spans="1:1" x14ac:dyDescent="0.25">
      <c r="A2531" s="6"/>
    </row>
    <row r="2532" spans="1:1" x14ac:dyDescent="0.25">
      <c r="A2532" s="6"/>
    </row>
    <row r="2533" spans="1:1" x14ac:dyDescent="0.25">
      <c r="A2533" s="6"/>
    </row>
    <row r="2534" spans="1:1" x14ac:dyDescent="0.25">
      <c r="A2534" s="6"/>
    </row>
    <row r="2535" spans="1:1" x14ac:dyDescent="0.25">
      <c r="A2535" s="6"/>
    </row>
    <row r="2536" spans="1:1" x14ac:dyDescent="0.25">
      <c r="A2536" s="6"/>
    </row>
    <row r="2537" spans="1:1" x14ac:dyDescent="0.25">
      <c r="A2537" s="6"/>
    </row>
    <row r="2538" spans="1:1" x14ac:dyDescent="0.25">
      <c r="A2538" s="6"/>
    </row>
    <row r="2539" spans="1:1" x14ac:dyDescent="0.25">
      <c r="A2539" s="6"/>
    </row>
    <row r="2540" spans="1:1" x14ac:dyDescent="0.25">
      <c r="A2540" s="6"/>
    </row>
    <row r="2541" spans="1:1" x14ac:dyDescent="0.25">
      <c r="A2541" s="6"/>
    </row>
    <row r="2542" spans="1:1" x14ac:dyDescent="0.25">
      <c r="A2542" s="6"/>
    </row>
    <row r="2543" spans="1:1" x14ac:dyDescent="0.25">
      <c r="A2543" s="6"/>
    </row>
    <row r="2544" spans="1:1" x14ac:dyDescent="0.25">
      <c r="A2544" s="6"/>
    </row>
    <row r="2545" spans="1:1" x14ac:dyDescent="0.25">
      <c r="A2545" s="6"/>
    </row>
    <row r="2546" spans="1:1" x14ac:dyDescent="0.25">
      <c r="A2546" s="6"/>
    </row>
    <row r="2547" spans="1:1" x14ac:dyDescent="0.25">
      <c r="A2547" s="6"/>
    </row>
    <row r="2548" spans="1:1" x14ac:dyDescent="0.25">
      <c r="A2548" s="6"/>
    </row>
    <row r="2549" spans="1:1" x14ac:dyDescent="0.25">
      <c r="A2549" s="6"/>
    </row>
    <row r="2550" spans="1:1" x14ac:dyDescent="0.25">
      <c r="A2550" s="6"/>
    </row>
    <row r="2551" spans="1:1" x14ac:dyDescent="0.25">
      <c r="A2551" s="6"/>
    </row>
    <row r="2552" spans="1:1" x14ac:dyDescent="0.25">
      <c r="A2552" s="6"/>
    </row>
    <row r="2553" spans="1:1" x14ac:dyDescent="0.25">
      <c r="A2553" s="6"/>
    </row>
    <row r="2554" spans="1:1" x14ac:dyDescent="0.25">
      <c r="A2554" s="6"/>
    </row>
    <row r="2555" spans="1:1" x14ac:dyDescent="0.25">
      <c r="A2555" s="6"/>
    </row>
    <row r="2556" spans="1:1" x14ac:dyDescent="0.25">
      <c r="A2556" s="6"/>
    </row>
    <row r="2557" spans="1:1" x14ac:dyDescent="0.25">
      <c r="A2557" s="6"/>
    </row>
    <row r="2558" spans="1:1" x14ac:dyDescent="0.25">
      <c r="A2558" s="6"/>
    </row>
    <row r="2559" spans="1:1" x14ac:dyDescent="0.25">
      <c r="A2559" s="6"/>
    </row>
    <row r="2560" spans="1:1" x14ac:dyDescent="0.25">
      <c r="A2560" s="6"/>
    </row>
    <row r="2561" spans="1:1" x14ac:dyDescent="0.25">
      <c r="A2561" s="6"/>
    </row>
    <row r="2562" spans="1:1" x14ac:dyDescent="0.25">
      <c r="A2562" s="6"/>
    </row>
    <row r="2563" spans="1:1" x14ac:dyDescent="0.25">
      <c r="A2563" s="6"/>
    </row>
    <row r="2564" spans="1:1" x14ac:dyDescent="0.25">
      <c r="A2564" s="6"/>
    </row>
    <row r="2565" spans="1:1" x14ac:dyDescent="0.25">
      <c r="A2565" s="6"/>
    </row>
    <row r="2566" spans="1:1" x14ac:dyDescent="0.25">
      <c r="A2566" s="6"/>
    </row>
    <row r="2567" spans="1:1" x14ac:dyDescent="0.25">
      <c r="A2567" s="6"/>
    </row>
    <row r="2568" spans="1:1" x14ac:dyDescent="0.25">
      <c r="A2568" s="6"/>
    </row>
    <row r="2569" spans="1:1" x14ac:dyDescent="0.25">
      <c r="A2569" s="6"/>
    </row>
    <row r="2570" spans="1:1" x14ac:dyDescent="0.25">
      <c r="A2570" s="6"/>
    </row>
    <row r="2571" spans="1:1" x14ac:dyDescent="0.25">
      <c r="A2571" s="6"/>
    </row>
    <row r="2572" spans="1:1" x14ac:dyDescent="0.25">
      <c r="A2572" s="6"/>
    </row>
    <row r="2573" spans="1:1" x14ac:dyDescent="0.25">
      <c r="A2573" s="6"/>
    </row>
    <row r="2574" spans="1:1" x14ac:dyDescent="0.25">
      <c r="A2574" s="6"/>
    </row>
    <row r="2575" spans="1:1" x14ac:dyDescent="0.25">
      <c r="A2575" s="6"/>
    </row>
    <row r="2576" spans="1:1" x14ac:dyDescent="0.25">
      <c r="A2576" s="6"/>
    </row>
    <row r="2577" spans="1:1" x14ac:dyDescent="0.25">
      <c r="A2577" s="6"/>
    </row>
    <row r="2578" spans="1:1" x14ac:dyDescent="0.25">
      <c r="A2578" s="6"/>
    </row>
    <row r="2579" spans="1:1" x14ac:dyDescent="0.25">
      <c r="A2579" s="6"/>
    </row>
    <row r="2580" spans="1:1" x14ac:dyDescent="0.25">
      <c r="A2580" s="6"/>
    </row>
    <row r="2581" spans="1:1" x14ac:dyDescent="0.25">
      <c r="A2581" s="6"/>
    </row>
    <row r="2582" spans="1:1" x14ac:dyDescent="0.25">
      <c r="A2582" s="6"/>
    </row>
    <row r="2583" spans="1:1" x14ac:dyDescent="0.25">
      <c r="A2583" s="6"/>
    </row>
    <row r="2584" spans="1:1" x14ac:dyDescent="0.25">
      <c r="A2584" s="6"/>
    </row>
    <row r="2585" spans="1:1" x14ac:dyDescent="0.25">
      <c r="A2585" s="6"/>
    </row>
    <row r="2586" spans="1:1" x14ac:dyDescent="0.25">
      <c r="A2586" s="6"/>
    </row>
    <row r="2587" spans="1:1" x14ac:dyDescent="0.25">
      <c r="A2587" s="6"/>
    </row>
    <row r="2588" spans="1:1" x14ac:dyDescent="0.25">
      <c r="A2588" s="6"/>
    </row>
    <row r="2589" spans="1:1" x14ac:dyDescent="0.25">
      <c r="A2589" s="6"/>
    </row>
    <row r="2590" spans="1:1" x14ac:dyDescent="0.25">
      <c r="A2590" s="6"/>
    </row>
    <row r="2591" spans="1:1" x14ac:dyDescent="0.25">
      <c r="A2591" s="6"/>
    </row>
    <row r="2592" spans="1:1" x14ac:dyDescent="0.25">
      <c r="A2592" s="6"/>
    </row>
    <row r="2593" spans="1:1" x14ac:dyDescent="0.25">
      <c r="A2593" s="6"/>
    </row>
    <row r="2594" spans="1:1" x14ac:dyDescent="0.25">
      <c r="A2594" s="6"/>
    </row>
    <row r="2595" spans="1:1" x14ac:dyDescent="0.25">
      <c r="A2595" s="6"/>
    </row>
    <row r="2596" spans="1:1" x14ac:dyDescent="0.25">
      <c r="A2596" s="6"/>
    </row>
    <row r="2597" spans="1:1" x14ac:dyDescent="0.25">
      <c r="A2597" s="6"/>
    </row>
    <row r="2598" spans="1:1" x14ac:dyDescent="0.25">
      <c r="A2598" s="6"/>
    </row>
    <row r="2599" spans="1:1" x14ac:dyDescent="0.25">
      <c r="A2599" s="6"/>
    </row>
    <row r="2600" spans="1:1" x14ac:dyDescent="0.25">
      <c r="A2600" s="6"/>
    </row>
    <row r="2601" spans="1:1" x14ac:dyDescent="0.25">
      <c r="A2601" s="6"/>
    </row>
    <row r="2602" spans="1:1" x14ac:dyDescent="0.25">
      <c r="A2602" s="6"/>
    </row>
    <row r="2603" spans="1:1" x14ac:dyDescent="0.25">
      <c r="A2603" s="6"/>
    </row>
    <row r="2604" spans="1:1" x14ac:dyDescent="0.25">
      <c r="A2604" s="6"/>
    </row>
    <row r="2605" spans="1:1" x14ac:dyDescent="0.25">
      <c r="A2605" s="6"/>
    </row>
    <row r="2606" spans="1:1" x14ac:dyDescent="0.25">
      <c r="A2606" s="6"/>
    </row>
    <row r="2607" spans="1:1" x14ac:dyDescent="0.25">
      <c r="A2607" s="6"/>
    </row>
    <row r="2608" spans="1:1" x14ac:dyDescent="0.25">
      <c r="A2608" s="6"/>
    </row>
    <row r="2609" spans="1:1" x14ac:dyDescent="0.25">
      <c r="A2609" s="6"/>
    </row>
    <row r="2610" spans="1:1" x14ac:dyDescent="0.25">
      <c r="A2610" s="6"/>
    </row>
    <row r="2611" spans="1:1" x14ac:dyDescent="0.25">
      <c r="A2611" s="6"/>
    </row>
    <row r="2612" spans="1:1" x14ac:dyDescent="0.25">
      <c r="A2612" s="6"/>
    </row>
    <row r="2613" spans="1:1" x14ac:dyDescent="0.25">
      <c r="A2613" s="6"/>
    </row>
    <row r="2614" spans="1:1" x14ac:dyDescent="0.25">
      <c r="A2614" s="6"/>
    </row>
    <row r="2615" spans="1:1" x14ac:dyDescent="0.25">
      <c r="A2615" s="6"/>
    </row>
    <row r="2616" spans="1:1" x14ac:dyDescent="0.25">
      <c r="A2616" s="6"/>
    </row>
    <row r="2617" spans="1:1" x14ac:dyDescent="0.25">
      <c r="A2617" s="6"/>
    </row>
    <row r="2618" spans="1:1" x14ac:dyDescent="0.25">
      <c r="A2618" s="6"/>
    </row>
    <row r="2619" spans="1:1" x14ac:dyDescent="0.25">
      <c r="A2619" s="6"/>
    </row>
    <row r="2620" spans="1:1" x14ac:dyDescent="0.25">
      <c r="A2620" s="6"/>
    </row>
    <row r="2621" spans="1:1" x14ac:dyDescent="0.25">
      <c r="A2621" s="6"/>
    </row>
    <row r="2622" spans="1:1" x14ac:dyDescent="0.25">
      <c r="A2622" s="6"/>
    </row>
    <row r="2623" spans="1:1" x14ac:dyDescent="0.25">
      <c r="A2623" s="6"/>
    </row>
    <row r="2624" spans="1:1" x14ac:dyDescent="0.25">
      <c r="A2624" s="6"/>
    </row>
    <row r="2625" spans="1:1" x14ac:dyDescent="0.25">
      <c r="A2625" s="6"/>
    </row>
    <row r="2626" spans="1:1" x14ac:dyDescent="0.25">
      <c r="A2626" s="6"/>
    </row>
    <row r="2627" spans="1:1" x14ac:dyDescent="0.25">
      <c r="A2627" s="6"/>
    </row>
    <row r="2628" spans="1:1" x14ac:dyDescent="0.25">
      <c r="A2628" s="6"/>
    </row>
    <row r="2629" spans="1:1" x14ac:dyDescent="0.25">
      <c r="A2629" s="6"/>
    </row>
    <row r="2630" spans="1:1" x14ac:dyDescent="0.25">
      <c r="A2630" s="6"/>
    </row>
    <row r="2631" spans="1:1" x14ac:dyDescent="0.25">
      <c r="A2631" s="6"/>
    </row>
    <row r="2632" spans="1:1" x14ac:dyDescent="0.25">
      <c r="A2632" s="6"/>
    </row>
    <row r="2633" spans="1:1" x14ac:dyDescent="0.25">
      <c r="A2633" s="6"/>
    </row>
    <row r="2634" spans="1:1" x14ac:dyDescent="0.25">
      <c r="A2634" s="6"/>
    </row>
    <row r="2635" spans="1:1" x14ac:dyDescent="0.25">
      <c r="A2635" s="6"/>
    </row>
    <row r="2636" spans="1:1" x14ac:dyDescent="0.25">
      <c r="A2636" s="6"/>
    </row>
    <row r="2637" spans="1:1" x14ac:dyDescent="0.25">
      <c r="A2637" s="6"/>
    </row>
    <row r="2638" spans="1:1" x14ac:dyDescent="0.25">
      <c r="A2638" s="6"/>
    </row>
    <row r="2639" spans="1:1" x14ac:dyDescent="0.25">
      <c r="A2639" s="6"/>
    </row>
    <row r="2640" spans="1:1" x14ac:dyDescent="0.25">
      <c r="A2640" s="6"/>
    </row>
    <row r="2641" spans="1:1" x14ac:dyDescent="0.25">
      <c r="A2641" s="6"/>
    </row>
    <row r="2642" spans="1:1" x14ac:dyDescent="0.25">
      <c r="A2642" s="6"/>
    </row>
    <row r="2643" spans="1:1" x14ac:dyDescent="0.25">
      <c r="A2643" s="6"/>
    </row>
    <row r="2644" spans="1:1" x14ac:dyDescent="0.25">
      <c r="A2644" s="6"/>
    </row>
    <row r="2645" spans="1:1" x14ac:dyDescent="0.25">
      <c r="A2645" s="6"/>
    </row>
    <row r="2646" spans="1:1" x14ac:dyDescent="0.25">
      <c r="A2646" s="6"/>
    </row>
    <row r="2647" spans="1:1" x14ac:dyDescent="0.25">
      <c r="A2647" s="6"/>
    </row>
    <row r="2648" spans="1:1" x14ac:dyDescent="0.25">
      <c r="A2648" s="6"/>
    </row>
    <row r="2649" spans="1:1" x14ac:dyDescent="0.25">
      <c r="A2649" s="6"/>
    </row>
    <row r="2650" spans="1:1" x14ac:dyDescent="0.25">
      <c r="A2650" s="6"/>
    </row>
    <row r="2651" spans="1:1" x14ac:dyDescent="0.25">
      <c r="A2651" s="6"/>
    </row>
    <row r="2652" spans="1:1" x14ac:dyDescent="0.25">
      <c r="A2652" s="6"/>
    </row>
    <row r="2653" spans="1:1" x14ac:dyDescent="0.25">
      <c r="A2653" s="6"/>
    </row>
    <row r="2654" spans="1:1" x14ac:dyDescent="0.25">
      <c r="A2654" s="6"/>
    </row>
    <row r="2655" spans="1:1" x14ac:dyDescent="0.25">
      <c r="A2655" s="6"/>
    </row>
    <row r="2656" spans="1:1" x14ac:dyDescent="0.25">
      <c r="A2656" s="6"/>
    </row>
    <row r="2657" spans="1:1" x14ac:dyDescent="0.25">
      <c r="A2657" s="6"/>
    </row>
    <row r="2658" spans="1:1" x14ac:dyDescent="0.25">
      <c r="A2658" s="6"/>
    </row>
    <row r="2659" spans="1:1" x14ac:dyDescent="0.25">
      <c r="A2659" s="6"/>
    </row>
    <row r="2660" spans="1:1" x14ac:dyDescent="0.25">
      <c r="A2660" s="6"/>
    </row>
    <row r="2661" spans="1:1" x14ac:dyDescent="0.25">
      <c r="A2661" s="6"/>
    </row>
    <row r="2662" spans="1:1" x14ac:dyDescent="0.25">
      <c r="A2662" s="6"/>
    </row>
    <row r="2663" spans="1:1" x14ac:dyDescent="0.25">
      <c r="A2663" s="6"/>
    </row>
    <row r="2664" spans="1:1" x14ac:dyDescent="0.25">
      <c r="A2664" s="6"/>
    </row>
    <row r="2665" spans="1:1" x14ac:dyDescent="0.25">
      <c r="A2665" s="6"/>
    </row>
    <row r="2666" spans="1:1" x14ac:dyDescent="0.25">
      <c r="A2666" s="6"/>
    </row>
    <row r="2667" spans="1:1" x14ac:dyDescent="0.25">
      <c r="A2667" s="6"/>
    </row>
    <row r="2668" spans="1:1" x14ac:dyDescent="0.25">
      <c r="A2668" s="6"/>
    </row>
    <row r="2669" spans="1:1" x14ac:dyDescent="0.25">
      <c r="A2669" s="6"/>
    </row>
    <row r="2670" spans="1:1" x14ac:dyDescent="0.25">
      <c r="A2670" s="6"/>
    </row>
    <row r="2671" spans="1:1" x14ac:dyDescent="0.25">
      <c r="A2671" s="6"/>
    </row>
    <row r="2672" spans="1:1" x14ac:dyDescent="0.25">
      <c r="A2672" s="6"/>
    </row>
    <row r="2673" spans="1:1" x14ac:dyDescent="0.25">
      <c r="A2673" s="6"/>
    </row>
    <row r="2674" spans="1:1" x14ac:dyDescent="0.25">
      <c r="A2674" s="6"/>
    </row>
    <row r="2675" spans="1:1" x14ac:dyDescent="0.25">
      <c r="A2675" s="6"/>
    </row>
    <row r="2676" spans="1:1" x14ac:dyDescent="0.25">
      <c r="A2676" s="6"/>
    </row>
    <row r="2677" spans="1:1" x14ac:dyDescent="0.25">
      <c r="A2677" s="6"/>
    </row>
    <row r="2678" spans="1:1" x14ac:dyDescent="0.25">
      <c r="A2678" s="6"/>
    </row>
    <row r="2679" spans="1:1" x14ac:dyDescent="0.25">
      <c r="A2679" s="6"/>
    </row>
    <row r="2680" spans="1:1" x14ac:dyDescent="0.25">
      <c r="A2680" s="6"/>
    </row>
    <row r="2681" spans="1:1" x14ac:dyDescent="0.25">
      <c r="A2681" s="6"/>
    </row>
    <row r="2682" spans="1:1" x14ac:dyDescent="0.25">
      <c r="A2682" s="6"/>
    </row>
    <row r="2683" spans="1:1" x14ac:dyDescent="0.25">
      <c r="A2683" s="6"/>
    </row>
    <row r="2684" spans="1:1" x14ac:dyDescent="0.25">
      <c r="A2684" s="6"/>
    </row>
    <row r="2685" spans="1:1" x14ac:dyDescent="0.25">
      <c r="A2685" s="6"/>
    </row>
    <row r="2686" spans="1:1" x14ac:dyDescent="0.25">
      <c r="A2686" s="6"/>
    </row>
    <row r="2687" spans="1:1" x14ac:dyDescent="0.25">
      <c r="A2687" s="6"/>
    </row>
    <row r="2688" spans="1:1" x14ac:dyDescent="0.25">
      <c r="A2688" s="6"/>
    </row>
    <row r="2689" spans="1:1" x14ac:dyDescent="0.25">
      <c r="A2689" s="6"/>
    </row>
    <row r="2690" spans="1:1" x14ac:dyDescent="0.25">
      <c r="A2690" s="6"/>
    </row>
    <row r="2691" spans="1:1" x14ac:dyDescent="0.25">
      <c r="A2691" s="6"/>
    </row>
    <row r="2692" spans="1:1" x14ac:dyDescent="0.25">
      <c r="A2692" s="6"/>
    </row>
    <row r="2693" spans="1:1" x14ac:dyDescent="0.25">
      <c r="A2693" s="6"/>
    </row>
    <row r="2694" spans="1:1" x14ac:dyDescent="0.25">
      <c r="A2694" s="6"/>
    </row>
    <row r="2695" spans="1:1" x14ac:dyDescent="0.25">
      <c r="A2695" s="6"/>
    </row>
    <row r="2696" spans="1:1" x14ac:dyDescent="0.25">
      <c r="A2696" s="6"/>
    </row>
    <row r="2697" spans="1:1" x14ac:dyDescent="0.25">
      <c r="A2697" s="6"/>
    </row>
    <row r="2698" spans="1:1" x14ac:dyDescent="0.25">
      <c r="A2698" s="6"/>
    </row>
    <row r="2699" spans="1:1" x14ac:dyDescent="0.25">
      <c r="A2699" s="6"/>
    </row>
    <row r="2700" spans="1:1" x14ac:dyDescent="0.25">
      <c r="A2700" s="6"/>
    </row>
    <row r="2701" spans="1:1" x14ac:dyDescent="0.25">
      <c r="A2701" s="6"/>
    </row>
    <row r="2702" spans="1:1" x14ac:dyDescent="0.25">
      <c r="A2702" s="6"/>
    </row>
    <row r="2703" spans="1:1" x14ac:dyDescent="0.25">
      <c r="A2703" s="6"/>
    </row>
    <row r="2704" spans="1:1" x14ac:dyDescent="0.25">
      <c r="A2704" s="6"/>
    </row>
    <row r="2705" spans="1:1" x14ac:dyDescent="0.25">
      <c r="A2705" s="6"/>
    </row>
    <row r="2706" spans="1:1" x14ac:dyDescent="0.25">
      <c r="A2706" s="6"/>
    </row>
    <row r="2707" spans="1:1" x14ac:dyDescent="0.25">
      <c r="A2707" s="6"/>
    </row>
    <row r="2708" spans="1:1" x14ac:dyDescent="0.25">
      <c r="A2708" s="6"/>
    </row>
    <row r="2709" spans="1:1" x14ac:dyDescent="0.25">
      <c r="A2709" s="6"/>
    </row>
    <row r="2710" spans="1:1" x14ac:dyDescent="0.25">
      <c r="A2710" s="6"/>
    </row>
    <row r="2711" spans="1:1" x14ac:dyDescent="0.25">
      <c r="A2711" s="6"/>
    </row>
    <row r="2712" spans="1:1" x14ac:dyDescent="0.25">
      <c r="A2712" s="6"/>
    </row>
    <row r="2713" spans="1:1" x14ac:dyDescent="0.25">
      <c r="A2713" s="6"/>
    </row>
    <row r="2714" spans="1:1" x14ac:dyDescent="0.25">
      <c r="A2714" s="6"/>
    </row>
    <row r="2715" spans="1:1" x14ac:dyDescent="0.25">
      <c r="A2715" s="6"/>
    </row>
    <row r="2716" spans="1:1" x14ac:dyDescent="0.25">
      <c r="A2716" s="6"/>
    </row>
    <row r="2717" spans="1:1" x14ac:dyDescent="0.25">
      <c r="A2717" s="6"/>
    </row>
    <row r="2718" spans="1:1" x14ac:dyDescent="0.25">
      <c r="A2718" s="6"/>
    </row>
    <row r="2719" spans="1:1" x14ac:dyDescent="0.25">
      <c r="A2719" s="6"/>
    </row>
    <row r="2720" spans="1:1" x14ac:dyDescent="0.25">
      <c r="A2720" s="6"/>
    </row>
    <row r="2721" spans="1:1" x14ac:dyDescent="0.25">
      <c r="A2721" s="6"/>
    </row>
    <row r="2722" spans="1:1" x14ac:dyDescent="0.25">
      <c r="A2722" s="6"/>
    </row>
    <row r="2723" spans="1:1" x14ac:dyDescent="0.25">
      <c r="A2723" s="6"/>
    </row>
    <row r="2724" spans="1:1" x14ac:dyDescent="0.25">
      <c r="A2724" s="6"/>
    </row>
    <row r="2725" spans="1:1" x14ac:dyDescent="0.25">
      <c r="A2725" s="6"/>
    </row>
    <row r="2726" spans="1:1" x14ac:dyDescent="0.25">
      <c r="A2726" s="6"/>
    </row>
    <row r="2727" spans="1:1" x14ac:dyDescent="0.25">
      <c r="A2727" s="6"/>
    </row>
    <row r="2728" spans="1:1" x14ac:dyDescent="0.25">
      <c r="A2728" s="6"/>
    </row>
    <row r="2729" spans="1:1" x14ac:dyDescent="0.25">
      <c r="A2729" s="6"/>
    </row>
    <row r="2730" spans="1:1" x14ac:dyDescent="0.25">
      <c r="A2730" s="6"/>
    </row>
    <row r="2731" spans="1:1" x14ac:dyDescent="0.25">
      <c r="A2731" s="6"/>
    </row>
    <row r="2732" spans="1:1" x14ac:dyDescent="0.25">
      <c r="A2732" s="6"/>
    </row>
    <row r="2733" spans="1:1" x14ac:dyDescent="0.25">
      <c r="A2733" s="6"/>
    </row>
    <row r="2734" spans="1:1" x14ac:dyDescent="0.25">
      <c r="A2734" s="6"/>
    </row>
    <row r="2735" spans="1:1" x14ac:dyDescent="0.25">
      <c r="A2735" s="6"/>
    </row>
    <row r="2736" spans="1:1" x14ac:dyDescent="0.25">
      <c r="A2736" s="6"/>
    </row>
    <row r="2737" spans="1:1" x14ac:dyDescent="0.25">
      <c r="A2737" s="6"/>
    </row>
    <row r="2738" spans="1:1" x14ac:dyDescent="0.25">
      <c r="A2738" s="6"/>
    </row>
    <row r="2739" spans="1:1" x14ac:dyDescent="0.25">
      <c r="A2739" s="6"/>
    </row>
    <row r="2740" spans="1:1" x14ac:dyDescent="0.25">
      <c r="A2740" s="6"/>
    </row>
    <row r="2741" spans="1:1" x14ac:dyDescent="0.25">
      <c r="A2741" s="6"/>
    </row>
    <row r="2742" spans="1:1" x14ac:dyDescent="0.25">
      <c r="A2742" s="6"/>
    </row>
    <row r="2743" spans="1:1" x14ac:dyDescent="0.25">
      <c r="A2743" s="6"/>
    </row>
    <row r="2744" spans="1:1" x14ac:dyDescent="0.25">
      <c r="A2744" s="6"/>
    </row>
    <row r="2745" spans="1:1" x14ac:dyDescent="0.25">
      <c r="A2745" s="6"/>
    </row>
    <row r="2746" spans="1:1" x14ac:dyDescent="0.25">
      <c r="A2746" s="6"/>
    </row>
    <row r="2747" spans="1:1" x14ac:dyDescent="0.25">
      <c r="A2747" s="6"/>
    </row>
    <row r="2748" spans="1:1" x14ac:dyDescent="0.25">
      <c r="A2748" s="6"/>
    </row>
    <row r="2749" spans="1:1" x14ac:dyDescent="0.25">
      <c r="A2749" s="6"/>
    </row>
    <row r="2750" spans="1:1" x14ac:dyDescent="0.25">
      <c r="A2750" s="6"/>
    </row>
    <row r="2751" spans="1:1" x14ac:dyDescent="0.25">
      <c r="A2751" s="6"/>
    </row>
    <row r="2752" spans="1:1" x14ac:dyDescent="0.25">
      <c r="A2752" s="6"/>
    </row>
    <row r="2753" spans="1:1" x14ac:dyDescent="0.25">
      <c r="A2753" s="6"/>
    </row>
    <row r="2754" spans="1:1" x14ac:dyDescent="0.25">
      <c r="A2754" s="6"/>
    </row>
    <row r="2755" spans="1:1" x14ac:dyDescent="0.25">
      <c r="A2755" s="6"/>
    </row>
    <row r="2756" spans="1:1" x14ac:dyDescent="0.25">
      <c r="A2756" s="6"/>
    </row>
    <row r="2757" spans="1:1" x14ac:dyDescent="0.25">
      <c r="A2757" s="6"/>
    </row>
    <row r="2758" spans="1:1" x14ac:dyDescent="0.25">
      <c r="A2758" s="6"/>
    </row>
    <row r="2759" spans="1:1" x14ac:dyDescent="0.25">
      <c r="A2759" s="6"/>
    </row>
    <row r="2760" spans="1:1" x14ac:dyDescent="0.25">
      <c r="A2760" s="6"/>
    </row>
    <row r="2761" spans="1:1" x14ac:dyDescent="0.25">
      <c r="A2761" s="6"/>
    </row>
    <row r="2762" spans="1:1" x14ac:dyDescent="0.25">
      <c r="A2762" s="6"/>
    </row>
    <row r="2763" spans="1:1" x14ac:dyDescent="0.25">
      <c r="A2763" s="6"/>
    </row>
    <row r="2764" spans="1:1" x14ac:dyDescent="0.25">
      <c r="A2764" s="6"/>
    </row>
    <row r="2765" spans="1:1" x14ac:dyDescent="0.25">
      <c r="A2765" s="6"/>
    </row>
    <row r="2766" spans="1:1" x14ac:dyDescent="0.25">
      <c r="A2766" s="6"/>
    </row>
    <row r="2767" spans="1:1" x14ac:dyDescent="0.25">
      <c r="A2767" s="6"/>
    </row>
    <row r="2768" spans="1:1" x14ac:dyDescent="0.25">
      <c r="A2768" s="6"/>
    </row>
    <row r="2769" spans="1:1" x14ac:dyDescent="0.25">
      <c r="A2769" s="6"/>
    </row>
    <row r="2770" spans="1:1" x14ac:dyDescent="0.25">
      <c r="A2770" s="6"/>
    </row>
    <row r="2771" spans="1:1" x14ac:dyDescent="0.25">
      <c r="A2771" s="6"/>
    </row>
    <row r="2772" spans="1:1" x14ac:dyDescent="0.25">
      <c r="A2772" s="6"/>
    </row>
    <row r="2773" spans="1:1" x14ac:dyDescent="0.25">
      <c r="A2773" s="6"/>
    </row>
    <row r="2774" spans="1:1" x14ac:dyDescent="0.25">
      <c r="A2774" s="6"/>
    </row>
    <row r="2775" spans="1:1" x14ac:dyDescent="0.25">
      <c r="A2775" s="6"/>
    </row>
    <row r="2776" spans="1:1" x14ac:dyDescent="0.25">
      <c r="A2776" s="6"/>
    </row>
    <row r="2777" spans="1:1" x14ac:dyDescent="0.25">
      <c r="A2777" s="6"/>
    </row>
    <row r="2778" spans="1:1" x14ac:dyDescent="0.25">
      <c r="A2778" s="6"/>
    </row>
    <row r="2779" spans="1:1" x14ac:dyDescent="0.25">
      <c r="A2779" s="6"/>
    </row>
    <row r="2780" spans="1:1" x14ac:dyDescent="0.25">
      <c r="A2780" s="6"/>
    </row>
    <row r="2781" spans="1:1" x14ac:dyDescent="0.25">
      <c r="A2781" s="6"/>
    </row>
    <row r="2782" spans="1:1" x14ac:dyDescent="0.25">
      <c r="A2782" s="6"/>
    </row>
    <row r="2783" spans="1:1" x14ac:dyDescent="0.25">
      <c r="A2783" s="6"/>
    </row>
    <row r="2784" spans="1:1" x14ac:dyDescent="0.25">
      <c r="A2784" s="6"/>
    </row>
    <row r="2785" spans="1:1" x14ac:dyDescent="0.25">
      <c r="A2785" s="6"/>
    </row>
    <row r="2786" spans="1:1" x14ac:dyDescent="0.25">
      <c r="A2786" s="6"/>
    </row>
    <row r="2787" spans="1:1" x14ac:dyDescent="0.25">
      <c r="A2787" s="6"/>
    </row>
    <row r="2788" spans="1:1" x14ac:dyDescent="0.25">
      <c r="A2788" s="6"/>
    </row>
    <row r="2789" spans="1:1" x14ac:dyDescent="0.25">
      <c r="A2789" s="6"/>
    </row>
    <row r="2790" spans="1:1" x14ac:dyDescent="0.25">
      <c r="A2790" s="6"/>
    </row>
    <row r="2791" spans="1:1" x14ac:dyDescent="0.25">
      <c r="A2791" s="6"/>
    </row>
    <row r="2792" spans="1:1" x14ac:dyDescent="0.25">
      <c r="A2792" s="6"/>
    </row>
    <row r="2793" spans="1:1" x14ac:dyDescent="0.25">
      <c r="A2793" s="6"/>
    </row>
    <row r="2794" spans="1:1" x14ac:dyDescent="0.25">
      <c r="A2794" s="6"/>
    </row>
    <row r="2795" spans="1:1" x14ac:dyDescent="0.25">
      <c r="A2795" s="6"/>
    </row>
    <row r="2796" spans="1:1" x14ac:dyDescent="0.25">
      <c r="A2796" s="6"/>
    </row>
    <row r="2797" spans="1:1" x14ac:dyDescent="0.25">
      <c r="A2797" s="6"/>
    </row>
    <row r="2798" spans="1:1" x14ac:dyDescent="0.25">
      <c r="A2798" s="6"/>
    </row>
    <row r="2799" spans="1:1" x14ac:dyDescent="0.25">
      <c r="A2799" s="6"/>
    </row>
    <row r="2800" spans="1:1" x14ac:dyDescent="0.25">
      <c r="A2800" s="6"/>
    </row>
    <row r="2801" spans="1:1" x14ac:dyDescent="0.25">
      <c r="A2801" s="6"/>
    </row>
    <row r="2802" spans="1:1" x14ac:dyDescent="0.25">
      <c r="A2802" s="6"/>
    </row>
    <row r="2803" spans="1:1" x14ac:dyDescent="0.25">
      <c r="A2803" s="6"/>
    </row>
    <row r="2804" spans="1:1" x14ac:dyDescent="0.25">
      <c r="A2804" s="6"/>
    </row>
    <row r="2805" spans="1:1" x14ac:dyDescent="0.25">
      <c r="A2805" s="6"/>
    </row>
    <row r="2806" spans="1:1" x14ac:dyDescent="0.25">
      <c r="A2806" s="6"/>
    </row>
    <row r="2807" spans="1:1" x14ac:dyDescent="0.25">
      <c r="A2807" s="6"/>
    </row>
    <row r="2808" spans="1:1" x14ac:dyDescent="0.25">
      <c r="A2808" s="6"/>
    </row>
    <row r="2809" spans="1:1" x14ac:dyDescent="0.25">
      <c r="A2809" s="6"/>
    </row>
    <row r="2810" spans="1:1" x14ac:dyDescent="0.25">
      <c r="A2810" s="6"/>
    </row>
    <row r="2811" spans="1:1" x14ac:dyDescent="0.25">
      <c r="A2811" s="6"/>
    </row>
    <row r="2812" spans="1:1" x14ac:dyDescent="0.25">
      <c r="A2812" s="6"/>
    </row>
    <row r="2813" spans="1:1" x14ac:dyDescent="0.25">
      <c r="A2813" s="6"/>
    </row>
    <row r="2814" spans="1:1" x14ac:dyDescent="0.25">
      <c r="A2814" s="6"/>
    </row>
    <row r="2815" spans="1:1" x14ac:dyDescent="0.25">
      <c r="A2815" s="6"/>
    </row>
    <row r="2816" spans="1:1" x14ac:dyDescent="0.25">
      <c r="A2816" s="6"/>
    </row>
    <row r="2817" spans="1:1" x14ac:dyDescent="0.25">
      <c r="A2817" s="6"/>
    </row>
    <row r="2818" spans="1:1" x14ac:dyDescent="0.25">
      <c r="A2818" s="6"/>
    </row>
    <row r="2819" spans="1:1" x14ac:dyDescent="0.25">
      <c r="A2819" s="6"/>
    </row>
    <row r="2820" spans="1:1" x14ac:dyDescent="0.25">
      <c r="A2820" s="6"/>
    </row>
    <row r="2821" spans="1:1" x14ac:dyDescent="0.25">
      <c r="A2821" s="6"/>
    </row>
    <row r="2822" spans="1:1" x14ac:dyDescent="0.25">
      <c r="A2822" s="6"/>
    </row>
    <row r="2823" spans="1:1" x14ac:dyDescent="0.25">
      <c r="A2823" s="6"/>
    </row>
    <row r="2824" spans="1:1" x14ac:dyDescent="0.25">
      <c r="A2824" s="6"/>
    </row>
    <row r="2825" spans="1:1" x14ac:dyDescent="0.25">
      <c r="A2825" s="6"/>
    </row>
    <row r="2826" spans="1:1" x14ac:dyDescent="0.25">
      <c r="A2826" s="6"/>
    </row>
    <row r="2827" spans="1:1" x14ac:dyDescent="0.25">
      <c r="A2827" s="6"/>
    </row>
    <row r="2828" spans="1:1" x14ac:dyDescent="0.25">
      <c r="A2828" s="6"/>
    </row>
    <row r="2829" spans="1:1" x14ac:dyDescent="0.25">
      <c r="A2829" s="6"/>
    </row>
    <row r="2830" spans="1:1" x14ac:dyDescent="0.25">
      <c r="A2830" s="6"/>
    </row>
    <row r="2831" spans="1:1" x14ac:dyDescent="0.25">
      <c r="A2831" s="6"/>
    </row>
    <row r="2832" spans="1:1" x14ac:dyDescent="0.25">
      <c r="A2832" s="6"/>
    </row>
    <row r="2833" spans="1:1" x14ac:dyDescent="0.25">
      <c r="A2833" s="6"/>
    </row>
    <row r="2834" spans="1:1" x14ac:dyDescent="0.25">
      <c r="A2834" s="6"/>
    </row>
    <row r="2835" spans="1:1" x14ac:dyDescent="0.25">
      <c r="A2835" s="6"/>
    </row>
    <row r="2836" spans="1:1" x14ac:dyDescent="0.25">
      <c r="A2836" s="6"/>
    </row>
    <row r="2837" spans="1:1" x14ac:dyDescent="0.25">
      <c r="A2837" s="6"/>
    </row>
    <row r="2838" spans="1:1" x14ac:dyDescent="0.25">
      <c r="A2838" s="6"/>
    </row>
    <row r="2839" spans="1:1" x14ac:dyDescent="0.25">
      <c r="A2839" s="6"/>
    </row>
    <row r="2840" spans="1:1" x14ac:dyDescent="0.25">
      <c r="A2840" s="6"/>
    </row>
    <row r="2841" spans="1:1" x14ac:dyDescent="0.25">
      <c r="A2841" s="6"/>
    </row>
    <row r="2842" spans="1:1" x14ac:dyDescent="0.25">
      <c r="A2842" s="6"/>
    </row>
    <row r="2843" spans="1:1" x14ac:dyDescent="0.25">
      <c r="A2843" s="6"/>
    </row>
    <row r="2844" spans="1:1" x14ac:dyDescent="0.25">
      <c r="A2844" s="6"/>
    </row>
    <row r="2845" spans="1:1" x14ac:dyDescent="0.25">
      <c r="A2845" s="6"/>
    </row>
    <row r="2846" spans="1:1" x14ac:dyDescent="0.25">
      <c r="A2846" s="6"/>
    </row>
    <row r="2847" spans="1:1" x14ac:dyDescent="0.25">
      <c r="A2847" s="6"/>
    </row>
    <row r="2848" spans="1:1" x14ac:dyDescent="0.25">
      <c r="A2848" s="6"/>
    </row>
    <row r="2849" spans="1:1" x14ac:dyDescent="0.25">
      <c r="A2849" s="6"/>
    </row>
    <row r="2850" spans="1:1" x14ac:dyDescent="0.25">
      <c r="A2850" s="6"/>
    </row>
    <row r="2851" spans="1:1" x14ac:dyDescent="0.25">
      <c r="A2851" s="6"/>
    </row>
    <row r="2852" spans="1:1" x14ac:dyDescent="0.25">
      <c r="A2852" s="6"/>
    </row>
    <row r="2853" spans="1:1" x14ac:dyDescent="0.25">
      <c r="A2853" s="6"/>
    </row>
    <row r="2854" spans="1:1" x14ac:dyDescent="0.25">
      <c r="A2854" s="6"/>
    </row>
    <row r="2855" spans="1:1" x14ac:dyDescent="0.25">
      <c r="A2855" s="6"/>
    </row>
    <row r="2856" spans="1:1" x14ac:dyDescent="0.25">
      <c r="A2856" s="6"/>
    </row>
    <row r="2857" spans="1:1" x14ac:dyDescent="0.25">
      <c r="A2857" s="6"/>
    </row>
    <row r="2858" spans="1:1" x14ac:dyDescent="0.25">
      <c r="A2858" s="6"/>
    </row>
    <row r="2859" spans="1:1" x14ac:dyDescent="0.25">
      <c r="A2859" s="6"/>
    </row>
    <row r="2860" spans="1:1" x14ac:dyDescent="0.25">
      <c r="A2860" s="6"/>
    </row>
    <row r="2861" spans="1:1" x14ac:dyDescent="0.25">
      <c r="A2861" s="6"/>
    </row>
    <row r="2862" spans="1:1" x14ac:dyDescent="0.25">
      <c r="A2862" s="6"/>
    </row>
    <row r="2863" spans="1:1" x14ac:dyDescent="0.25">
      <c r="A2863" s="6"/>
    </row>
    <row r="2864" spans="1:1" x14ac:dyDescent="0.25">
      <c r="A2864" s="6"/>
    </row>
    <row r="2865" spans="1:1" x14ac:dyDescent="0.25">
      <c r="A2865" s="6"/>
    </row>
    <row r="2866" spans="1:1" x14ac:dyDescent="0.25">
      <c r="A2866" s="6"/>
    </row>
    <row r="2867" spans="1:1" x14ac:dyDescent="0.25">
      <c r="A2867" s="6"/>
    </row>
    <row r="2868" spans="1:1" x14ac:dyDescent="0.25">
      <c r="A2868" s="6"/>
    </row>
    <row r="2869" spans="1:1" x14ac:dyDescent="0.25">
      <c r="A2869" s="6"/>
    </row>
    <row r="2870" spans="1:1" x14ac:dyDescent="0.25">
      <c r="A2870" s="6"/>
    </row>
    <row r="2871" spans="1:1" x14ac:dyDescent="0.25">
      <c r="A2871" s="6"/>
    </row>
    <row r="2872" spans="1:1" x14ac:dyDescent="0.25">
      <c r="A2872" s="6"/>
    </row>
    <row r="2873" spans="1:1" x14ac:dyDescent="0.25">
      <c r="A2873" s="6"/>
    </row>
    <row r="2874" spans="1:1" x14ac:dyDescent="0.25">
      <c r="A2874" s="6"/>
    </row>
    <row r="2875" spans="1:1" x14ac:dyDescent="0.25">
      <c r="A2875" s="6"/>
    </row>
    <row r="2876" spans="1:1" x14ac:dyDescent="0.25">
      <c r="A2876" s="6"/>
    </row>
    <row r="2877" spans="1:1" x14ac:dyDescent="0.25">
      <c r="A2877" s="6"/>
    </row>
    <row r="2878" spans="1:1" x14ac:dyDescent="0.25">
      <c r="A2878" s="6"/>
    </row>
    <row r="2879" spans="1:1" x14ac:dyDescent="0.25">
      <c r="A2879" s="6"/>
    </row>
    <row r="2880" spans="1:1" x14ac:dyDescent="0.25">
      <c r="A2880" s="6"/>
    </row>
    <row r="2881" spans="1:1" x14ac:dyDescent="0.25">
      <c r="A2881" s="6"/>
    </row>
    <row r="2882" spans="1:1" x14ac:dyDescent="0.25">
      <c r="A2882" s="6"/>
    </row>
    <row r="2883" spans="1:1" x14ac:dyDescent="0.25">
      <c r="A2883" s="6"/>
    </row>
    <row r="2884" spans="1:1" x14ac:dyDescent="0.25">
      <c r="A2884" s="6"/>
    </row>
    <row r="2885" spans="1:1" x14ac:dyDescent="0.25">
      <c r="A2885" s="6"/>
    </row>
    <row r="2886" spans="1:1" x14ac:dyDescent="0.25">
      <c r="A2886" s="6"/>
    </row>
    <row r="2887" spans="1:1" x14ac:dyDescent="0.25">
      <c r="A2887" s="6"/>
    </row>
    <row r="2888" spans="1:1" x14ac:dyDescent="0.25">
      <c r="A2888" s="6"/>
    </row>
    <row r="2889" spans="1:1" x14ac:dyDescent="0.25">
      <c r="A2889" s="6"/>
    </row>
    <row r="2890" spans="1:1" x14ac:dyDescent="0.25">
      <c r="A2890" s="6"/>
    </row>
    <row r="2891" spans="1:1" x14ac:dyDescent="0.25">
      <c r="A2891" s="6"/>
    </row>
    <row r="2892" spans="1:1" x14ac:dyDescent="0.25">
      <c r="A2892" s="6"/>
    </row>
    <row r="2893" spans="1:1" x14ac:dyDescent="0.25">
      <c r="A2893" s="6"/>
    </row>
    <row r="2894" spans="1:1" x14ac:dyDescent="0.25">
      <c r="A2894" s="6"/>
    </row>
    <row r="2895" spans="1:1" x14ac:dyDescent="0.25">
      <c r="A2895" s="6"/>
    </row>
    <row r="2896" spans="1:1" x14ac:dyDescent="0.25">
      <c r="A2896" s="6"/>
    </row>
    <row r="2897" spans="1:1" x14ac:dyDescent="0.25">
      <c r="A2897" s="6"/>
    </row>
    <row r="2898" spans="1:1" x14ac:dyDescent="0.25">
      <c r="A2898" s="6"/>
    </row>
    <row r="2899" spans="1:1" x14ac:dyDescent="0.25">
      <c r="A2899" s="6"/>
    </row>
    <row r="2900" spans="1:1" x14ac:dyDescent="0.25">
      <c r="A2900" s="6"/>
    </row>
    <row r="2901" spans="1:1" x14ac:dyDescent="0.25">
      <c r="A2901" s="6"/>
    </row>
    <row r="2902" spans="1:1" x14ac:dyDescent="0.25">
      <c r="A2902" s="6"/>
    </row>
    <row r="2903" spans="1:1" x14ac:dyDescent="0.25">
      <c r="A2903" s="6"/>
    </row>
    <row r="2904" spans="1:1" x14ac:dyDescent="0.25">
      <c r="A2904" s="6"/>
    </row>
    <row r="2905" spans="1:1" x14ac:dyDescent="0.25">
      <c r="A2905" s="6"/>
    </row>
    <row r="2906" spans="1:1" x14ac:dyDescent="0.25">
      <c r="A2906" s="6"/>
    </row>
    <row r="2907" spans="1:1" x14ac:dyDescent="0.25">
      <c r="A2907" s="6"/>
    </row>
    <row r="2908" spans="1:1" x14ac:dyDescent="0.25">
      <c r="A2908" s="6"/>
    </row>
    <row r="2909" spans="1:1" x14ac:dyDescent="0.25">
      <c r="A2909" s="6"/>
    </row>
    <row r="2910" spans="1:1" x14ac:dyDescent="0.25">
      <c r="A2910" s="6"/>
    </row>
    <row r="2911" spans="1:1" x14ac:dyDescent="0.25">
      <c r="A2911" s="6"/>
    </row>
    <row r="2912" spans="1:1" x14ac:dyDescent="0.25">
      <c r="A2912" s="6"/>
    </row>
    <row r="2913" spans="1:1" x14ac:dyDescent="0.25">
      <c r="A2913" s="6"/>
    </row>
    <row r="2914" spans="1:1" x14ac:dyDescent="0.25">
      <c r="A2914" s="6"/>
    </row>
    <row r="2915" spans="1:1" x14ac:dyDescent="0.25">
      <c r="A2915" s="6"/>
    </row>
    <row r="2916" spans="1:1" x14ac:dyDescent="0.25">
      <c r="A2916" s="6"/>
    </row>
    <row r="2917" spans="1:1" x14ac:dyDescent="0.25">
      <c r="A2917" s="6"/>
    </row>
    <row r="2918" spans="1:1" x14ac:dyDescent="0.25">
      <c r="A2918" s="6"/>
    </row>
    <row r="2919" spans="1:1" x14ac:dyDescent="0.25">
      <c r="A2919" s="6"/>
    </row>
    <row r="2920" spans="1:1" x14ac:dyDescent="0.25">
      <c r="A2920" s="6"/>
    </row>
    <row r="2921" spans="1:1" x14ac:dyDescent="0.25">
      <c r="A2921" s="6"/>
    </row>
    <row r="2922" spans="1:1" x14ac:dyDescent="0.25">
      <c r="A2922" s="6"/>
    </row>
    <row r="2923" spans="1:1" x14ac:dyDescent="0.25">
      <c r="A2923" s="6"/>
    </row>
    <row r="2924" spans="1:1" x14ac:dyDescent="0.25">
      <c r="A2924" s="6"/>
    </row>
    <row r="2925" spans="1:1" x14ac:dyDescent="0.25">
      <c r="A2925" s="6"/>
    </row>
    <row r="2926" spans="1:1" x14ac:dyDescent="0.25">
      <c r="A2926" s="6"/>
    </row>
    <row r="2927" spans="1:1" x14ac:dyDescent="0.25">
      <c r="A2927" s="6"/>
    </row>
    <row r="2928" spans="1:1" x14ac:dyDescent="0.25">
      <c r="A2928" s="6"/>
    </row>
    <row r="2929" spans="1:1" x14ac:dyDescent="0.25">
      <c r="A2929" s="6"/>
    </row>
    <row r="2930" spans="1:1" x14ac:dyDescent="0.25">
      <c r="A2930" s="6"/>
    </row>
    <row r="2931" spans="1:1" x14ac:dyDescent="0.25">
      <c r="A2931" s="6"/>
    </row>
    <row r="2932" spans="1:1" x14ac:dyDescent="0.25">
      <c r="A2932" s="6"/>
    </row>
    <row r="2933" spans="1:1" x14ac:dyDescent="0.25">
      <c r="A2933" s="6"/>
    </row>
    <row r="2934" spans="1:1" x14ac:dyDescent="0.25">
      <c r="A2934" s="6"/>
    </row>
    <row r="2935" spans="1:1" x14ac:dyDescent="0.25">
      <c r="A2935" s="6"/>
    </row>
    <row r="2936" spans="1:1" x14ac:dyDescent="0.25">
      <c r="A2936" s="6"/>
    </row>
    <row r="2937" spans="1:1" x14ac:dyDescent="0.25">
      <c r="A2937" s="6"/>
    </row>
    <row r="2938" spans="1:1" x14ac:dyDescent="0.25">
      <c r="A2938" s="6"/>
    </row>
    <row r="2939" spans="1:1" x14ac:dyDescent="0.25">
      <c r="A2939" s="6"/>
    </row>
    <row r="2940" spans="1:1" x14ac:dyDescent="0.25">
      <c r="A2940" s="6"/>
    </row>
    <row r="2941" spans="1:1" x14ac:dyDescent="0.25">
      <c r="A2941" s="6"/>
    </row>
    <row r="2942" spans="1:1" x14ac:dyDescent="0.25">
      <c r="A2942" s="6"/>
    </row>
    <row r="2943" spans="1:1" x14ac:dyDescent="0.25">
      <c r="A2943" s="6"/>
    </row>
    <row r="2944" spans="1:1" x14ac:dyDescent="0.25">
      <c r="A2944" s="6"/>
    </row>
    <row r="2945" spans="1:1" x14ac:dyDescent="0.25">
      <c r="A2945" s="6"/>
    </row>
    <row r="2946" spans="1:1" x14ac:dyDescent="0.25">
      <c r="A2946" s="6"/>
    </row>
    <row r="2947" spans="1:1" x14ac:dyDescent="0.25">
      <c r="A2947" s="6"/>
    </row>
    <row r="2948" spans="1:1" x14ac:dyDescent="0.25">
      <c r="A2948" s="6"/>
    </row>
    <row r="2949" spans="1:1" x14ac:dyDescent="0.25">
      <c r="A2949" s="6"/>
    </row>
    <row r="2950" spans="1:1" x14ac:dyDescent="0.25">
      <c r="A2950" s="6"/>
    </row>
    <row r="2951" spans="1:1" x14ac:dyDescent="0.25">
      <c r="A2951" s="6"/>
    </row>
    <row r="2952" spans="1:1" x14ac:dyDescent="0.25">
      <c r="A2952" s="6"/>
    </row>
    <row r="2953" spans="1:1" x14ac:dyDescent="0.25">
      <c r="A2953" s="6"/>
    </row>
    <row r="2954" spans="1:1" x14ac:dyDescent="0.25">
      <c r="A2954" s="6"/>
    </row>
    <row r="2955" spans="1:1" x14ac:dyDescent="0.25">
      <c r="A2955" s="6"/>
    </row>
    <row r="2956" spans="1:1" x14ac:dyDescent="0.25">
      <c r="A2956" s="6"/>
    </row>
    <row r="2957" spans="1:1" x14ac:dyDescent="0.25">
      <c r="A2957" s="6"/>
    </row>
    <row r="2958" spans="1:1" x14ac:dyDescent="0.25">
      <c r="A2958" s="6"/>
    </row>
    <row r="2959" spans="1:1" x14ac:dyDescent="0.25">
      <c r="A2959" s="6"/>
    </row>
    <row r="2960" spans="1:1" x14ac:dyDescent="0.25">
      <c r="A2960" s="6"/>
    </row>
    <row r="2961" spans="1:1" x14ac:dyDescent="0.25">
      <c r="A2961" s="6"/>
    </row>
    <row r="2962" spans="1:1" x14ac:dyDescent="0.25">
      <c r="A2962" s="6"/>
    </row>
    <row r="2963" spans="1:1" x14ac:dyDescent="0.25">
      <c r="A2963" s="6"/>
    </row>
    <row r="2964" spans="1:1" x14ac:dyDescent="0.25">
      <c r="A2964" s="6"/>
    </row>
    <row r="2965" spans="1:1" x14ac:dyDescent="0.25">
      <c r="A2965" s="6"/>
    </row>
    <row r="2966" spans="1:1" x14ac:dyDescent="0.25">
      <c r="A2966" s="6"/>
    </row>
    <row r="2967" spans="1:1" x14ac:dyDescent="0.25">
      <c r="A2967" s="6"/>
    </row>
    <row r="2968" spans="1:1" x14ac:dyDescent="0.25">
      <c r="A2968" s="6"/>
    </row>
    <row r="2969" spans="1:1" x14ac:dyDescent="0.25">
      <c r="A2969" s="6"/>
    </row>
    <row r="2970" spans="1:1" x14ac:dyDescent="0.25">
      <c r="A2970" s="6"/>
    </row>
    <row r="2971" spans="1:1" x14ac:dyDescent="0.25">
      <c r="A2971" s="6"/>
    </row>
    <row r="2972" spans="1:1" x14ac:dyDescent="0.25">
      <c r="A2972" s="6"/>
    </row>
    <row r="2973" spans="1:1" x14ac:dyDescent="0.25">
      <c r="A2973" s="6"/>
    </row>
    <row r="2974" spans="1:1" x14ac:dyDescent="0.25">
      <c r="A2974" s="6"/>
    </row>
    <row r="2975" spans="1:1" x14ac:dyDescent="0.25">
      <c r="A2975" s="6"/>
    </row>
    <row r="2976" spans="1:1" x14ac:dyDescent="0.25">
      <c r="A2976" s="6"/>
    </row>
    <row r="2977" spans="1:1" x14ac:dyDescent="0.25">
      <c r="A2977" s="6"/>
    </row>
    <row r="2978" spans="1:1" x14ac:dyDescent="0.25">
      <c r="A2978" s="6"/>
    </row>
    <row r="2979" spans="1:1" x14ac:dyDescent="0.25">
      <c r="A2979" s="6"/>
    </row>
    <row r="2980" spans="1:1" x14ac:dyDescent="0.25">
      <c r="A2980" s="6"/>
    </row>
    <row r="2981" spans="1:1" x14ac:dyDescent="0.25">
      <c r="A2981" s="6"/>
    </row>
    <row r="2982" spans="1:1" x14ac:dyDescent="0.25">
      <c r="A2982" s="6"/>
    </row>
    <row r="2983" spans="1:1" x14ac:dyDescent="0.25">
      <c r="A2983" s="6"/>
    </row>
    <row r="2984" spans="1:1" x14ac:dyDescent="0.25">
      <c r="A2984" s="6"/>
    </row>
    <row r="2985" spans="1:1" x14ac:dyDescent="0.25">
      <c r="A2985" s="6"/>
    </row>
    <row r="2986" spans="1:1" x14ac:dyDescent="0.25">
      <c r="A2986" s="6"/>
    </row>
    <row r="2987" spans="1:1" x14ac:dyDescent="0.25">
      <c r="A2987" s="6"/>
    </row>
    <row r="2988" spans="1:1" x14ac:dyDescent="0.25">
      <c r="A2988" s="6"/>
    </row>
    <row r="2989" spans="1:1" x14ac:dyDescent="0.25">
      <c r="A2989" s="6"/>
    </row>
    <row r="2990" spans="1:1" x14ac:dyDescent="0.25">
      <c r="A2990" s="6"/>
    </row>
    <row r="2991" spans="1:1" x14ac:dyDescent="0.25">
      <c r="A2991" s="6"/>
    </row>
    <row r="2992" spans="1:1" x14ac:dyDescent="0.25">
      <c r="A2992" s="6"/>
    </row>
    <row r="2993" spans="1:1" x14ac:dyDescent="0.25">
      <c r="A2993" s="6"/>
    </row>
    <row r="2994" spans="1:1" x14ac:dyDescent="0.25">
      <c r="A2994" s="6"/>
    </row>
    <row r="2995" spans="1:1" x14ac:dyDescent="0.25">
      <c r="A2995" s="6"/>
    </row>
    <row r="2996" spans="1:1" x14ac:dyDescent="0.25">
      <c r="A2996" s="6"/>
    </row>
    <row r="2997" spans="1:1" x14ac:dyDescent="0.25">
      <c r="A2997" s="6"/>
    </row>
    <row r="2998" spans="1:1" x14ac:dyDescent="0.25">
      <c r="A2998" s="6"/>
    </row>
    <row r="2999" spans="1:1" x14ac:dyDescent="0.25">
      <c r="A2999" s="6"/>
    </row>
    <row r="3000" spans="1:1" x14ac:dyDescent="0.25">
      <c r="A3000" s="6"/>
    </row>
    <row r="3001" spans="1:1" x14ac:dyDescent="0.25">
      <c r="A3001" s="6"/>
    </row>
    <row r="3002" spans="1:1" x14ac:dyDescent="0.25">
      <c r="A3002" s="6"/>
    </row>
    <row r="3003" spans="1:1" x14ac:dyDescent="0.25">
      <c r="A3003" s="6"/>
    </row>
    <row r="3004" spans="1:1" x14ac:dyDescent="0.25">
      <c r="A3004" s="6"/>
    </row>
    <row r="3005" spans="1:1" x14ac:dyDescent="0.25">
      <c r="A3005" s="6"/>
    </row>
    <row r="3006" spans="1:1" x14ac:dyDescent="0.25">
      <c r="A3006" s="6"/>
    </row>
    <row r="3007" spans="1:1" x14ac:dyDescent="0.25">
      <c r="A3007" s="6"/>
    </row>
    <row r="3008" spans="1:1" x14ac:dyDescent="0.25">
      <c r="A3008" s="6"/>
    </row>
    <row r="3009" spans="1:1" x14ac:dyDescent="0.25">
      <c r="A3009" s="6"/>
    </row>
    <row r="3010" spans="1:1" x14ac:dyDescent="0.25">
      <c r="A3010" s="6"/>
    </row>
    <row r="3011" spans="1:1" x14ac:dyDescent="0.25">
      <c r="A3011" s="6"/>
    </row>
    <row r="3012" spans="1:1" x14ac:dyDescent="0.25">
      <c r="A3012" s="6"/>
    </row>
    <row r="3013" spans="1:1" x14ac:dyDescent="0.25">
      <c r="A3013" s="6"/>
    </row>
    <row r="3014" spans="1:1" x14ac:dyDescent="0.25">
      <c r="A3014" s="6"/>
    </row>
    <row r="3015" spans="1:1" x14ac:dyDescent="0.25">
      <c r="A3015" s="6"/>
    </row>
    <row r="3016" spans="1:1" x14ac:dyDescent="0.25">
      <c r="A3016" s="6"/>
    </row>
    <row r="3017" spans="1:1" x14ac:dyDescent="0.25">
      <c r="A3017" s="6"/>
    </row>
    <row r="3018" spans="1:1" x14ac:dyDescent="0.25">
      <c r="A3018" s="6"/>
    </row>
    <row r="3019" spans="1:1" x14ac:dyDescent="0.25">
      <c r="A3019" s="6"/>
    </row>
    <row r="3020" spans="1:1" x14ac:dyDescent="0.25">
      <c r="A3020" s="6"/>
    </row>
    <row r="3021" spans="1:1" x14ac:dyDescent="0.25">
      <c r="A3021" s="6"/>
    </row>
    <row r="3022" spans="1:1" x14ac:dyDescent="0.25">
      <c r="A3022" s="6"/>
    </row>
    <row r="3023" spans="1:1" x14ac:dyDescent="0.25">
      <c r="A3023" s="6"/>
    </row>
    <row r="3024" spans="1:1" x14ac:dyDescent="0.25">
      <c r="A3024" s="6"/>
    </row>
    <row r="3025" spans="1:1" x14ac:dyDescent="0.25">
      <c r="A3025" s="6"/>
    </row>
    <row r="3026" spans="1:1" x14ac:dyDescent="0.25">
      <c r="A3026" s="6"/>
    </row>
    <row r="3027" spans="1:1" x14ac:dyDescent="0.25">
      <c r="A3027" s="6"/>
    </row>
    <row r="3028" spans="1:1" x14ac:dyDescent="0.25">
      <c r="A3028" s="6"/>
    </row>
    <row r="3029" spans="1:1" x14ac:dyDescent="0.25">
      <c r="A3029" s="6"/>
    </row>
    <row r="3030" spans="1:1" x14ac:dyDescent="0.25">
      <c r="A3030" s="6"/>
    </row>
    <row r="3031" spans="1:1" x14ac:dyDescent="0.25">
      <c r="A3031" s="6"/>
    </row>
    <row r="3032" spans="1:1" x14ac:dyDescent="0.25">
      <c r="A3032" s="6"/>
    </row>
    <row r="3033" spans="1:1" x14ac:dyDescent="0.25">
      <c r="A3033" s="6"/>
    </row>
    <row r="3034" spans="1:1" x14ac:dyDescent="0.25">
      <c r="A3034" s="6"/>
    </row>
    <row r="3035" spans="1:1" x14ac:dyDescent="0.25">
      <c r="A3035" s="6"/>
    </row>
    <row r="3036" spans="1:1" x14ac:dyDescent="0.25">
      <c r="A3036" s="6"/>
    </row>
    <row r="3037" spans="1:1" x14ac:dyDescent="0.25">
      <c r="A3037" s="6"/>
    </row>
    <row r="3038" spans="1:1" x14ac:dyDescent="0.25">
      <c r="A3038" s="6"/>
    </row>
    <row r="3039" spans="1:1" x14ac:dyDescent="0.25">
      <c r="A3039" s="6"/>
    </row>
    <row r="3040" spans="1:1" x14ac:dyDescent="0.25">
      <c r="A3040" s="6"/>
    </row>
    <row r="3041" spans="1:1" x14ac:dyDescent="0.25">
      <c r="A3041" s="6"/>
    </row>
    <row r="3042" spans="1:1" x14ac:dyDescent="0.25">
      <c r="A3042" s="6"/>
    </row>
    <row r="3043" spans="1:1" x14ac:dyDescent="0.25">
      <c r="A3043" s="6"/>
    </row>
    <row r="3044" spans="1:1" x14ac:dyDescent="0.25">
      <c r="A3044" s="6"/>
    </row>
    <row r="3045" spans="1:1" x14ac:dyDescent="0.25">
      <c r="A3045" s="6"/>
    </row>
    <row r="3046" spans="1:1" x14ac:dyDescent="0.25">
      <c r="A3046" s="6"/>
    </row>
    <row r="3047" spans="1:1" x14ac:dyDescent="0.25">
      <c r="A3047" s="6"/>
    </row>
    <row r="3048" spans="1:1" x14ac:dyDescent="0.25">
      <c r="A3048" s="6"/>
    </row>
    <row r="3049" spans="1:1" x14ac:dyDescent="0.25">
      <c r="A3049" s="6"/>
    </row>
    <row r="3050" spans="1:1" x14ac:dyDescent="0.25">
      <c r="A3050" s="6"/>
    </row>
    <row r="3051" spans="1:1" x14ac:dyDescent="0.25">
      <c r="A3051" s="6"/>
    </row>
    <row r="3052" spans="1:1" x14ac:dyDescent="0.25">
      <c r="A3052" s="6"/>
    </row>
    <row r="3053" spans="1:1" x14ac:dyDescent="0.25">
      <c r="A3053" s="6"/>
    </row>
    <row r="3054" spans="1:1" x14ac:dyDescent="0.25">
      <c r="A3054" s="6"/>
    </row>
    <row r="3055" spans="1:1" x14ac:dyDescent="0.25">
      <c r="A3055" s="6"/>
    </row>
    <row r="3056" spans="1:1" x14ac:dyDescent="0.25">
      <c r="A3056" s="6"/>
    </row>
    <row r="3057" spans="1:1" x14ac:dyDescent="0.25">
      <c r="A3057" s="6"/>
    </row>
    <row r="3058" spans="1:1" x14ac:dyDescent="0.25">
      <c r="A3058" s="6"/>
    </row>
    <row r="3059" spans="1:1" x14ac:dyDescent="0.25">
      <c r="A3059" s="6"/>
    </row>
    <row r="3060" spans="1:1" x14ac:dyDescent="0.25">
      <c r="A3060" s="6"/>
    </row>
    <row r="3061" spans="1:1" x14ac:dyDescent="0.25">
      <c r="A3061" s="6"/>
    </row>
    <row r="3062" spans="1:1" x14ac:dyDescent="0.25">
      <c r="A3062" s="6"/>
    </row>
    <row r="3063" spans="1:1" x14ac:dyDescent="0.25">
      <c r="A3063" s="6"/>
    </row>
    <row r="3064" spans="1:1" x14ac:dyDescent="0.25">
      <c r="A3064" s="6"/>
    </row>
    <row r="3065" spans="1:1" x14ac:dyDescent="0.25">
      <c r="A3065" s="6"/>
    </row>
    <row r="3066" spans="1:1" x14ac:dyDescent="0.25">
      <c r="A3066" s="6"/>
    </row>
    <row r="3067" spans="1:1" x14ac:dyDescent="0.25">
      <c r="A3067" s="6"/>
    </row>
    <row r="3068" spans="1:1" x14ac:dyDescent="0.25">
      <c r="A3068" s="6"/>
    </row>
    <row r="3069" spans="1:1" x14ac:dyDescent="0.25">
      <c r="A3069" s="6"/>
    </row>
    <row r="3070" spans="1:1" x14ac:dyDescent="0.25">
      <c r="A3070" s="6"/>
    </row>
    <row r="3071" spans="1:1" x14ac:dyDescent="0.25">
      <c r="A3071" s="6"/>
    </row>
    <row r="3072" spans="1:1" x14ac:dyDescent="0.25">
      <c r="A3072" s="6"/>
    </row>
    <row r="3073" spans="1:1" x14ac:dyDescent="0.25">
      <c r="A3073" s="6"/>
    </row>
    <row r="3074" spans="1:1" x14ac:dyDescent="0.25">
      <c r="A3074" s="6"/>
    </row>
    <row r="3075" spans="1:1" x14ac:dyDescent="0.25">
      <c r="A3075" s="6"/>
    </row>
    <row r="3076" spans="1:1" x14ac:dyDescent="0.25">
      <c r="A3076" s="6"/>
    </row>
    <row r="3077" spans="1:1" x14ac:dyDescent="0.25">
      <c r="A3077" s="6"/>
    </row>
    <row r="3078" spans="1:1" x14ac:dyDescent="0.25">
      <c r="A3078" s="6"/>
    </row>
    <row r="3079" spans="1:1" x14ac:dyDescent="0.25">
      <c r="A3079" s="6"/>
    </row>
    <row r="3080" spans="1:1" x14ac:dyDescent="0.25">
      <c r="A3080" s="6"/>
    </row>
    <row r="3081" spans="1:1" x14ac:dyDescent="0.25">
      <c r="A3081" s="6"/>
    </row>
    <row r="3082" spans="1:1" x14ac:dyDescent="0.25">
      <c r="A3082" s="6"/>
    </row>
    <row r="3083" spans="1:1" x14ac:dyDescent="0.25">
      <c r="A3083" s="6"/>
    </row>
    <row r="3084" spans="1:1" x14ac:dyDescent="0.25">
      <c r="A3084" s="6"/>
    </row>
    <row r="3085" spans="1:1" x14ac:dyDescent="0.25">
      <c r="A3085" s="6"/>
    </row>
    <row r="3086" spans="1:1" x14ac:dyDescent="0.25">
      <c r="A3086" s="6"/>
    </row>
    <row r="3087" spans="1:1" x14ac:dyDescent="0.25">
      <c r="A3087" s="6"/>
    </row>
    <row r="3088" spans="1:1" x14ac:dyDescent="0.25">
      <c r="A3088" s="6"/>
    </row>
    <row r="3089" spans="1:1" x14ac:dyDescent="0.25">
      <c r="A3089" s="6"/>
    </row>
    <row r="3090" spans="1:1" x14ac:dyDescent="0.25">
      <c r="A3090" s="6"/>
    </row>
    <row r="3091" spans="1:1" x14ac:dyDescent="0.25">
      <c r="A3091" s="6"/>
    </row>
    <row r="3092" spans="1:1" x14ac:dyDescent="0.25">
      <c r="A3092" s="6"/>
    </row>
    <row r="3093" spans="1:1" x14ac:dyDescent="0.25">
      <c r="A3093" s="6"/>
    </row>
    <row r="3094" spans="1:1" x14ac:dyDescent="0.25">
      <c r="A3094" s="6"/>
    </row>
    <row r="3095" spans="1:1" x14ac:dyDescent="0.25">
      <c r="A3095" s="6"/>
    </row>
    <row r="3096" spans="1:1" x14ac:dyDescent="0.25">
      <c r="A3096" s="6"/>
    </row>
    <row r="3097" spans="1:1" x14ac:dyDescent="0.25">
      <c r="A3097" s="6"/>
    </row>
    <row r="3098" spans="1:1" x14ac:dyDescent="0.25">
      <c r="A3098" s="6"/>
    </row>
    <row r="3099" spans="1:1" x14ac:dyDescent="0.25">
      <c r="A3099" s="6"/>
    </row>
    <row r="3100" spans="1:1" x14ac:dyDescent="0.25">
      <c r="A3100" s="6"/>
    </row>
    <row r="3101" spans="1:1" x14ac:dyDescent="0.25">
      <c r="A3101" s="6"/>
    </row>
    <row r="3102" spans="1:1" x14ac:dyDescent="0.25">
      <c r="A3102" s="6"/>
    </row>
    <row r="3103" spans="1:1" x14ac:dyDescent="0.25">
      <c r="A3103" s="6"/>
    </row>
    <row r="3104" spans="1:1" x14ac:dyDescent="0.25">
      <c r="A3104" s="6"/>
    </row>
    <row r="3105" spans="1:1" x14ac:dyDescent="0.25">
      <c r="A3105" s="6"/>
    </row>
    <row r="3106" spans="1:1" x14ac:dyDescent="0.25">
      <c r="A3106" s="6"/>
    </row>
    <row r="3107" spans="1:1" x14ac:dyDescent="0.25">
      <c r="A3107" s="6"/>
    </row>
    <row r="3108" spans="1:1" x14ac:dyDescent="0.25">
      <c r="A3108" s="6"/>
    </row>
    <row r="3109" spans="1:1" x14ac:dyDescent="0.25">
      <c r="A3109" s="6"/>
    </row>
    <row r="3110" spans="1:1" x14ac:dyDescent="0.25">
      <c r="A3110" s="6"/>
    </row>
    <row r="3111" spans="1:1" x14ac:dyDescent="0.25">
      <c r="A3111" s="6"/>
    </row>
    <row r="3112" spans="1:1" x14ac:dyDescent="0.25">
      <c r="A3112" s="6"/>
    </row>
    <row r="3113" spans="1:1" x14ac:dyDescent="0.25">
      <c r="A3113" s="6"/>
    </row>
    <row r="3114" spans="1:1" x14ac:dyDescent="0.25">
      <c r="A3114" s="6"/>
    </row>
    <row r="3115" spans="1:1" x14ac:dyDescent="0.25">
      <c r="A3115" s="6"/>
    </row>
    <row r="3116" spans="1:1" x14ac:dyDescent="0.25">
      <c r="A3116" s="6"/>
    </row>
    <row r="3117" spans="1:1" x14ac:dyDescent="0.25">
      <c r="A3117" s="6"/>
    </row>
    <row r="3118" spans="1:1" x14ac:dyDescent="0.25">
      <c r="A3118" s="6"/>
    </row>
    <row r="3119" spans="1:1" x14ac:dyDescent="0.25">
      <c r="A3119" s="6"/>
    </row>
    <row r="3120" spans="1:1" x14ac:dyDescent="0.25">
      <c r="A3120" s="6"/>
    </row>
    <row r="3121" spans="1:1" x14ac:dyDescent="0.25">
      <c r="A3121" s="6"/>
    </row>
    <row r="3122" spans="1:1" x14ac:dyDescent="0.25">
      <c r="A3122" s="6"/>
    </row>
    <row r="3123" spans="1:1" x14ac:dyDescent="0.25">
      <c r="A3123" s="6"/>
    </row>
    <row r="3124" spans="1:1" x14ac:dyDescent="0.25">
      <c r="A3124" s="6"/>
    </row>
    <row r="3125" spans="1:1" x14ac:dyDescent="0.25">
      <c r="A3125" s="6"/>
    </row>
    <row r="3126" spans="1:1" x14ac:dyDescent="0.25">
      <c r="A3126" s="6"/>
    </row>
    <row r="3127" spans="1:1" x14ac:dyDescent="0.25">
      <c r="A3127" s="6"/>
    </row>
    <row r="3128" spans="1:1" x14ac:dyDescent="0.25">
      <c r="A3128" s="6"/>
    </row>
    <row r="3129" spans="1:1" x14ac:dyDescent="0.25">
      <c r="A3129" s="6"/>
    </row>
    <row r="3130" spans="1:1" x14ac:dyDescent="0.25">
      <c r="A3130" s="6"/>
    </row>
    <row r="3131" spans="1:1" x14ac:dyDescent="0.25">
      <c r="A3131" s="6"/>
    </row>
    <row r="3132" spans="1:1" x14ac:dyDescent="0.25">
      <c r="A3132" s="6"/>
    </row>
    <row r="3133" spans="1:1" x14ac:dyDescent="0.25">
      <c r="A3133" s="6"/>
    </row>
    <row r="3134" spans="1:1" x14ac:dyDescent="0.25">
      <c r="A3134" s="6"/>
    </row>
    <row r="3135" spans="1:1" x14ac:dyDescent="0.25">
      <c r="A3135" s="6"/>
    </row>
    <row r="3136" spans="1:1" x14ac:dyDescent="0.25">
      <c r="A3136" s="6"/>
    </row>
    <row r="3137" spans="1:1" x14ac:dyDescent="0.25">
      <c r="A3137" s="6"/>
    </row>
    <row r="3138" spans="1:1" x14ac:dyDescent="0.25">
      <c r="A3138" s="6"/>
    </row>
    <row r="3139" spans="1:1" x14ac:dyDescent="0.25">
      <c r="A3139" s="6"/>
    </row>
    <row r="3140" spans="1:1" x14ac:dyDescent="0.25">
      <c r="A3140" s="6"/>
    </row>
    <row r="3141" spans="1:1" x14ac:dyDescent="0.25">
      <c r="A3141" s="6"/>
    </row>
    <row r="3142" spans="1:1" x14ac:dyDescent="0.25">
      <c r="A3142" s="6"/>
    </row>
    <row r="3143" spans="1:1" x14ac:dyDescent="0.25">
      <c r="A3143" s="6"/>
    </row>
    <row r="3144" spans="1:1" x14ac:dyDescent="0.25">
      <c r="A3144" s="6"/>
    </row>
    <row r="3145" spans="1:1" x14ac:dyDescent="0.25">
      <c r="A3145" s="6"/>
    </row>
    <row r="3146" spans="1:1" x14ac:dyDescent="0.25">
      <c r="A3146" s="6"/>
    </row>
    <row r="3147" spans="1:1" x14ac:dyDescent="0.25">
      <c r="A3147" s="6"/>
    </row>
    <row r="3148" spans="1:1" x14ac:dyDescent="0.25">
      <c r="A3148" s="6"/>
    </row>
    <row r="3149" spans="1:1" x14ac:dyDescent="0.25">
      <c r="A3149" s="6"/>
    </row>
    <row r="3150" spans="1:1" x14ac:dyDescent="0.25">
      <c r="A3150" s="6"/>
    </row>
    <row r="3151" spans="1:1" x14ac:dyDescent="0.25">
      <c r="A3151" s="6"/>
    </row>
    <row r="3152" spans="1:1" x14ac:dyDescent="0.25">
      <c r="A3152" s="6"/>
    </row>
    <row r="3153" spans="1:1" x14ac:dyDescent="0.25">
      <c r="A3153" s="6"/>
    </row>
    <row r="3154" spans="1:1" x14ac:dyDescent="0.25">
      <c r="A3154" s="6"/>
    </row>
    <row r="3155" spans="1:1" x14ac:dyDescent="0.25">
      <c r="A3155" s="6"/>
    </row>
    <row r="3156" spans="1:1" x14ac:dyDescent="0.25">
      <c r="A3156" s="6"/>
    </row>
    <row r="3157" spans="1:1" x14ac:dyDescent="0.25">
      <c r="A3157" s="6"/>
    </row>
    <row r="3158" spans="1:1" x14ac:dyDescent="0.25">
      <c r="A3158" s="6"/>
    </row>
    <row r="3159" spans="1:1" x14ac:dyDescent="0.25">
      <c r="A3159" s="6"/>
    </row>
    <row r="3160" spans="1:1" x14ac:dyDescent="0.25">
      <c r="A3160" s="6"/>
    </row>
    <row r="3161" spans="1:1" x14ac:dyDescent="0.25">
      <c r="A3161" s="6"/>
    </row>
    <row r="3162" spans="1:1" x14ac:dyDescent="0.25">
      <c r="A3162" s="6"/>
    </row>
    <row r="3163" spans="1:1" x14ac:dyDescent="0.25">
      <c r="A3163" s="6"/>
    </row>
    <row r="3164" spans="1:1" x14ac:dyDescent="0.25">
      <c r="A3164" s="6"/>
    </row>
    <row r="3165" spans="1:1" x14ac:dyDescent="0.25">
      <c r="A3165" s="6"/>
    </row>
    <row r="3166" spans="1:1" x14ac:dyDescent="0.25">
      <c r="A3166" s="6"/>
    </row>
    <row r="3167" spans="1:1" x14ac:dyDescent="0.25">
      <c r="A3167" s="6"/>
    </row>
    <row r="3168" spans="1:1" x14ac:dyDescent="0.25">
      <c r="A3168" s="6"/>
    </row>
    <row r="3169" spans="1:1" x14ac:dyDescent="0.25">
      <c r="A3169" s="6"/>
    </row>
    <row r="3170" spans="1:1" x14ac:dyDescent="0.25">
      <c r="A3170" s="6"/>
    </row>
    <row r="3171" spans="1:1" x14ac:dyDescent="0.25">
      <c r="A3171" s="6"/>
    </row>
    <row r="3172" spans="1:1" x14ac:dyDescent="0.25">
      <c r="A3172" s="6"/>
    </row>
    <row r="3173" spans="1:1" x14ac:dyDescent="0.25">
      <c r="A3173" s="6"/>
    </row>
    <row r="3174" spans="1:1" x14ac:dyDescent="0.25">
      <c r="A3174" s="6"/>
    </row>
    <row r="3175" spans="1:1" x14ac:dyDescent="0.25">
      <c r="A3175" s="6"/>
    </row>
    <row r="3176" spans="1:1" x14ac:dyDescent="0.25">
      <c r="A3176" s="6"/>
    </row>
    <row r="3177" spans="1:1" x14ac:dyDescent="0.25">
      <c r="A3177" s="6"/>
    </row>
    <row r="3178" spans="1:1" x14ac:dyDescent="0.25">
      <c r="A3178" s="6"/>
    </row>
    <row r="3179" spans="1:1" x14ac:dyDescent="0.25">
      <c r="A3179" s="6"/>
    </row>
    <row r="3180" spans="1:1" x14ac:dyDescent="0.25">
      <c r="A3180" s="6"/>
    </row>
    <row r="3181" spans="1:1" x14ac:dyDescent="0.25">
      <c r="A3181" s="6"/>
    </row>
    <row r="3182" spans="1:1" x14ac:dyDescent="0.25">
      <c r="A3182" s="6"/>
    </row>
    <row r="3183" spans="1:1" x14ac:dyDescent="0.25">
      <c r="A3183" s="6"/>
    </row>
    <row r="3184" spans="1:1" x14ac:dyDescent="0.25">
      <c r="A3184" s="6"/>
    </row>
    <row r="3185" spans="1:1" x14ac:dyDescent="0.25">
      <c r="A3185" s="6"/>
    </row>
    <row r="3186" spans="1:1" x14ac:dyDescent="0.25">
      <c r="A3186" s="6"/>
    </row>
    <row r="3187" spans="1:1" x14ac:dyDescent="0.25">
      <c r="A3187" s="6"/>
    </row>
    <row r="3188" spans="1:1" x14ac:dyDescent="0.25">
      <c r="A3188" s="6"/>
    </row>
    <row r="3189" spans="1:1" x14ac:dyDescent="0.25">
      <c r="A3189" s="6"/>
    </row>
    <row r="3190" spans="1:1" x14ac:dyDescent="0.25">
      <c r="A3190" s="6"/>
    </row>
    <row r="3191" spans="1:1" x14ac:dyDescent="0.25">
      <c r="A3191" s="6"/>
    </row>
    <row r="3192" spans="1:1" x14ac:dyDescent="0.25">
      <c r="A3192" s="6"/>
    </row>
    <row r="3193" spans="1:1" x14ac:dyDescent="0.25">
      <c r="A3193" s="6"/>
    </row>
    <row r="3194" spans="1:1" x14ac:dyDescent="0.25">
      <c r="A3194" s="6"/>
    </row>
    <row r="3195" spans="1:1" x14ac:dyDescent="0.25">
      <c r="A3195" s="6"/>
    </row>
    <row r="3196" spans="1:1" x14ac:dyDescent="0.25">
      <c r="A3196" s="6"/>
    </row>
    <row r="3197" spans="1:1" x14ac:dyDescent="0.25">
      <c r="A3197" s="6"/>
    </row>
    <row r="3198" spans="1:1" x14ac:dyDescent="0.25">
      <c r="A3198" s="6"/>
    </row>
    <row r="3199" spans="1:1" x14ac:dyDescent="0.25">
      <c r="A3199" s="6"/>
    </row>
    <row r="3200" spans="1:1" x14ac:dyDescent="0.25">
      <c r="A3200" s="6"/>
    </row>
    <row r="3201" spans="1:1" x14ac:dyDescent="0.25">
      <c r="A3201" s="6"/>
    </row>
    <row r="3202" spans="1:1" x14ac:dyDescent="0.25">
      <c r="A3202" s="6"/>
    </row>
    <row r="3203" spans="1:1" x14ac:dyDescent="0.25">
      <c r="A3203" s="6"/>
    </row>
    <row r="3204" spans="1:1" x14ac:dyDescent="0.25">
      <c r="A3204" s="6"/>
    </row>
    <row r="3205" spans="1:1" x14ac:dyDescent="0.25">
      <c r="A3205" s="6"/>
    </row>
    <row r="3206" spans="1:1" x14ac:dyDescent="0.25">
      <c r="A3206" s="6"/>
    </row>
    <row r="3207" spans="1:1" x14ac:dyDescent="0.25">
      <c r="A3207" s="6"/>
    </row>
    <row r="3208" spans="1:1" x14ac:dyDescent="0.25">
      <c r="A3208" s="6"/>
    </row>
    <row r="3209" spans="1:1" x14ac:dyDescent="0.25">
      <c r="A3209" s="6"/>
    </row>
    <row r="3210" spans="1:1" x14ac:dyDescent="0.25">
      <c r="A3210" s="6"/>
    </row>
    <row r="3211" spans="1:1" x14ac:dyDescent="0.25">
      <c r="A3211" s="6"/>
    </row>
    <row r="3212" spans="1:1" x14ac:dyDescent="0.25">
      <c r="A3212" s="6"/>
    </row>
    <row r="3213" spans="1:1" x14ac:dyDescent="0.25">
      <c r="A3213" s="6"/>
    </row>
    <row r="3214" spans="1:1" x14ac:dyDescent="0.25">
      <c r="A3214" s="6"/>
    </row>
    <row r="3215" spans="1:1" x14ac:dyDescent="0.25">
      <c r="A3215" s="6"/>
    </row>
    <row r="3216" spans="1:1" x14ac:dyDescent="0.25">
      <c r="A3216" s="6"/>
    </row>
    <row r="3217" spans="1:1" x14ac:dyDescent="0.25">
      <c r="A3217" s="6"/>
    </row>
    <row r="3218" spans="1:1" x14ac:dyDescent="0.25">
      <c r="A3218" s="6"/>
    </row>
    <row r="3219" spans="1:1" x14ac:dyDescent="0.25">
      <c r="A3219" s="6"/>
    </row>
    <row r="3220" spans="1:1" x14ac:dyDescent="0.25">
      <c r="A3220" s="6"/>
    </row>
    <row r="3221" spans="1:1" x14ac:dyDescent="0.25">
      <c r="A3221" s="6"/>
    </row>
    <row r="3222" spans="1:1" x14ac:dyDescent="0.25">
      <c r="A3222" s="6"/>
    </row>
    <row r="3223" spans="1:1" x14ac:dyDescent="0.25">
      <c r="A3223" s="6"/>
    </row>
    <row r="3224" spans="1:1" x14ac:dyDescent="0.25">
      <c r="A3224" s="6"/>
    </row>
    <row r="3225" spans="1:1" x14ac:dyDescent="0.25">
      <c r="A3225" s="6"/>
    </row>
    <row r="3226" spans="1:1" x14ac:dyDescent="0.25">
      <c r="A3226" s="6"/>
    </row>
    <row r="3227" spans="1:1" x14ac:dyDescent="0.25">
      <c r="A3227" s="6"/>
    </row>
    <row r="3228" spans="1:1" x14ac:dyDescent="0.25">
      <c r="A3228" s="6"/>
    </row>
    <row r="3229" spans="1:1" x14ac:dyDescent="0.25">
      <c r="A3229" s="6"/>
    </row>
    <row r="3230" spans="1:1" x14ac:dyDescent="0.25">
      <c r="A3230" s="6"/>
    </row>
    <row r="3231" spans="1:1" x14ac:dyDescent="0.25">
      <c r="A3231" s="6"/>
    </row>
    <row r="3232" spans="1:1" x14ac:dyDescent="0.25">
      <c r="A3232" s="6"/>
    </row>
    <row r="3233" spans="1:1" x14ac:dyDescent="0.25">
      <c r="A3233" s="6"/>
    </row>
    <row r="3234" spans="1:1" x14ac:dyDescent="0.25">
      <c r="A3234" s="6"/>
    </row>
    <row r="3235" spans="1:1" x14ac:dyDescent="0.25">
      <c r="A3235" s="6"/>
    </row>
    <row r="3236" spans="1:1" x14ac:dyDescent="0.25">
      <c r="A3236" s="6"/>
    </row>
    <row r="3237" spans="1:1" x14ac:dyDescent="0.25">
      <c r="A3237" s="6"/>
    </row>
    <row r="3238" spans="1:1" x14ac:dyDescent="0.25">
      <c r="A3238" s="6"/>
    </row>
    <row r="3239" spans="1:1" x14ac:dyDescent="0.25">
      <c r="A3239" s="6"/>
    </row>
    <row r="3240" spans="1:1" x14ac:dyDescent="0.25">
      <c r="A3240" s="6"/>
    </row>
    <row r="3241" spans="1:1" x14ac:dyDescent="0.25">
      <c r="A3241" s="6"/>
    </row>
    <row r="3242" spans="1:1" x14ac:dyDescent="0.25">
      <c r="A3242" s="6"/>
    </row>
    <row r="3243" spans="1:1" x14ac:dyDescent="0.25">
      <c r="A3243" s="6"/>
    </row>
    <row r="3244" spans="1:1" x14ac:dyDescent="0.25">
      <c r="A3244" s="6"/>
    </row>
    <row r="3245" spans="1:1" x14ac:dyDescent="0.25">
      <c r="A3245" s="6"/>
    </row>
    <row r="3246" spans="1:1" x14ac:dyDescent="0.25">
      <c r="A3246" s="6"/>
    </row>
    <row r="3247" spans="1:1" x14ac:dyDescent="0.25">
      <c r="A3247" s="6"/>
    </row>
    <row r="3248" spans="1:1" x14ac:dyDescent="0.25">
      <c r="A3248" s="6"/>
    </row>
    <row r="3249" spans="1:1" x14ac:dyDescent="0.25">
      <c r="A3249" s="6"/>
    </row>
    <row r="3250" spans="1:1" x14ac:dyDescent="0.25">
      <c r="A3250" s="6"/>
    </row>
    <row r="3251" spans="1:1" x14ac:dyDescent="0.25">
      <c r="A3251" s="6"/>
    </row>
    <row r="3252" spans="1:1" x14ac:dyDescent="0.25">
      <c r="A3252" s="6"/>
    </row>
    <row r="3253" spans="1:1" x14ac:dyDescent="0.25">
      <c r="A3253" s="6"/>
    </row>
    <row r="3254" spans="1:1" x14ac:dyDescent="0.25">
      <c r="A3254" s="6"/>
    </row>
    <row r="3255" spans="1:1" x14ac:dyDescent="0.25">
      <c r="A3255" s="6"/>
    </row>
    <row r="3256" spans="1:1" x14ac:dyDescent="0.25">
      <c r="A3256" s="6"/>
    </row>
    <row r="3257" spans="1:1" x14ac:dyDescent="0.25">
      <c r="A3257" s="6"/>
    </row>
    <row r="3258" spans="1:1" x14ac:dyDescent="0.25">
      <c r="A3258" s="6"/>
    </row>
    <row r="3259" spans="1:1" x14ac:dyDescent="0.25">
      <c r="A3259" s="6"/>
    </row>
    <row r="3260" spans="1:1" x14ac:dyDescent="0.25">
      <c r="A3260" s="6"/>
    </row>
    <row r="3261" spans="1:1" x14ac:dyDescent="0.25">
      <c r="A3261" s="6"/>
    </row>
    <row r="3262" spans="1:1" x14ac:dyDescent="0.25">
      <c r="A3262" s="6"/>
    </row>
    <row r="3263" spans="1:1" x14ac:dyDescent="0.25">
      <c r="A3263" s="6"/>
    </row>
    <row r="3264" spans="1:1" x14ac:dyDescent="0.25">
      <c r="A3264" s="6"/>
    </row>
    <row r="3265" spans="1:1" x14ac:dyDescent="0.25">
      <c r="A3265" s="6"/>
    </row>
    <row r="3266" spans="1:1" x14ac:dyDescent="0.25">
      <c r="A3266" s="6"/>
    </row>
    <row r="3267" spans="1:1" x14ac:dyDescent="0.25">
      <c r="A3267" s="6"/>
    </row>
    <row r="3268" spans="1:1" x14ac:dyDescent="0.25">
      <c r="A3268" s="6"/>
    </row>
    <row r="3269" spans="1:1" x14ac:dyDescent="0.25">
      <c r="A3269" s="6"/>
    </row>
    <row r="3270" spans="1:1" x14ac:dyDescent="0.25">
      <c r="A3270" s="6"/>
    </row>
    <row r="3271" spans="1:1" x14ac:dyDescent="0.25">
      <c r="A3271" s="6"/>
    </row>
    <row r="3272" spans="1:1" x14ac:dyDescent="0.25">
      <c r="A3272" s="6"/>
    </row>
    <row r="3273" spans="1:1" x14ac:dyDescent="0.25">
      <c r="A3273" s="6"/>
    </row>
    <row r="3274" spans="1:1" x14ac:dyDescent="0.25">
      <c r="A3274" s="6"/>
    </row>
    <row r="3275" spans="1:1" x14ac:dyDescent="0.25">
      <c r="A3275" s="6"/>
    </row>
    <row r="3276" spans="1:1" x14ac:dyDescent="0.25">
      <c r="A3276" s="6"/>
    </row>
    <row r="3277" spans="1:1" x14ac:dyDescent="0.25">
      <c r="A3277" s="6"/>
    </row>
    <row r="3278" spans="1:1" x14ac:dyDescent="0.25">
      <c r="A3278" s="6"/>
    </row>
    <row r="3279" spans="1:1" x14ac:dyDescent="0.25">
      <c r="A3279" s="6"/>
    </row>
    <row r="3280" spans="1:1" x14ac:dyDescent="0.25">
      <c r="A3280" s="6"/>
    </row>
    <row r="3281" spans="1:1" x14ac:dyDescent="0.25">
      <c r="A3281" s="6"/>
    </row>
    <row r="3282" spans="1:1" x14ac:dyDescent="0.25">
      <c r="A3282" s="6"/>
    </row>
    <row r="3283" spans="1:1" x14ac:dyDescent="0.25">
      <c r="A3283" s="6"/>
    </row>
    <row r="3284" spans="1:1" x14ac:dyDescent="0.25">
      <c r="A3284" s="6"/>
    </row>
    <row r="3285" spans="1:1" x14ac:dyDescent="0.25">
      <c r="A3285" s="6"/>
    </row>
    <row r="3286" spans="1:1" x14ac:dyDescent="0.25">
      <c r="A3286" s="6"/>
    </row>
    <row r="3287" spans="1:1" x14ac:dyDescent="0.25">
      <c r="A3287" s="6"/>
    </row>
    <row r="3288" spans="1:1" x14ac:dyDescent="0.25">
      <c r="A3288" s="6"/>
    </row>
    <row r="3289" spans="1:1" x14ac:dyDescent="0.25">
      <c r="A3289" s="6"/>
    </row>
    <row r="3290" spans="1:1" x14ac:dyDescent="0.25">
      <c r="A3290" s="6"/>
    </row>
    <row r="3291" spans="1:1" x14ac:dyDescent="0.25">
      <c r="A3291" s="6"/>
    </row>
    <row r="3292" spans="1:1" x14ac:dyDescent="0.25">
      <c r="A3292" s="6"/>
    </row>
    <row r="3293" spans="1:1" x14ac:dyDescent="0.25">
      <c r="A3293" s="6"/>
    </row>
    <row r="3294" spans="1:1" x14ac:dyDescent="0.25">
      <c r="A3294" s="6"/>
    </row>
    <row r="3295" spans="1:1" x14ac:dyDescent="0.25">
      <c r="A3295" s="6"/>
    </row>
    <row r="3296" spans="1:1" x14ac:dyDescent="0.25">
      <c r="A3296" s="6"/>
    </row>
    <row r="3297" spans="1:1" x14ac:dyDescent="0.25">
      <c r="A3297" s="6"/>
    </row>
    <row r="3298" spans="1:1" x14ac:dyDescent="0.25">
      <c r="A3298" s="6"/>
    </row>
    <row r="3299" spans="1:1" x14ac:dyDescent="0.25">
      <c r="A3299" s="6"/>
    </row>
    <row r="3300" spans="1:1" x14ac:dyDescent="0.25">
      <c r="A3300" s="6"/>
    </row>
    <row r="3301" spans="1:1" x14ac:dyDescent="0.25">
      <c r="A3301" s="6"/>
    </row>
    <row r="3302" spans="1:1" x14ac:dyDescent="0.25">
      <c r="A3302" s="6"/>
    </row>
    <row r="3303" spans="1:1" x14ac:dyDescent="0.25">
      <c r="A3303" s="6"/>
    </row>
    <row r="3304" spans="1:1" x14ac:dyDescent="0.25">
      <c r="A3304" s="6"/>
    </row>
    <row r="3305" spans="1:1" x14ac:dyDescent="0.25">
      <c r="A3305" s="6"/>
    </row>
    <row r="3306" spans="1:1" x14ac:dyDescent="0.25">
      <c r="A3306" s="6"/>
    </row>
    <row r="3307" spans="1:1" x14ac:dyDescent="0.25">
      <c r="A3307" s="6"/>
    </row>
    <row r="3308" spans="1:1" x14ac:dyDescent="0.25">
      <c r="A3308" s="6"/>
    </row>
    <row r="3309" spans="1:1" x14ac:dyDescent="0.25">
      <c r="A3309" s="6"/>
    </row>
    <row r="3310" spans="1:1" x14ac:dyDescent="0.25">
      <c r="A3310" s="6"/>
    </row>
    <row r="3311" spans="1:1" x14ac:dyDescent="0.25">
      <c r="A3311" s="6"/>
    </row>
    <row r="3312" spans="1:1" x14ac:dyDescent="0.25">
      <c r="A3312" s="6"/>
    </row>
    <row r="3313" spans="1:1" x14ac:dyDescent="0.25">
      <c r="A3313" s="6"/>
    </row>
    <row r="3314" spans="1:1" x14ac:dyDescent="0.25">
      <c r="A3314" s="6"/>
    </row>
    <row r="3315" spans="1:1" x14ac:dyDescent="0.25">
      <c r="A3315" s="6"/>
    </row>
    <row r="3316" spans="1:1" x14ac:dyDescent="0.25">
      <c r="A3316" s="6"/>
    </row>
    <row r="3317" spans="1:1" x14ac:dyDescent="0.25">
      <c r="A3317" s="6"/>
    </row>
    <row r="3318" spans="1:1" x14ac:dyDescent="0.25">
      <c r="A3318" s="6"/>
    </row>
    <row r="3319" spans="1:1" x14ac:dyDescent="0.25">
      <c r="A3319" s="6"/>
    </row>
    <row r="3320" spans="1:1" x14ac:dyDescent="0.25">
      <c r="A3320" s="6"/>
    </row>
    <row r="3321" spans="1:1" x14ac:dyDescent="0.25">
      <c r="A3321" s="6"/>
    </row>
    <row r="3322" spans="1:1" x14ac:dyDescent="0.25">
      <c r="A3322" s="6"/>
    </row>
    <row r="3323" spans="1:1" x14ac:dyDescent="0.25">
      <c r="A3323" s="6"/>
    </row>
    <row r="3324" spans="1:1" x14ac:dyDescent="0.25">
      <c r="A3324" s="6"/>
    </row>
    <row r="3325" spans="1:1" x14ac:dyDescent="0.25">
      <c r="A3325" s="6"/>
    </row>
    <row r="3326" spans="1:1" x14ac:dyDescent="0.25">
      <c r="A3326" s="6"/>
    </row>
    <row r="3327" spans="1:1" x14ac:dyDescent="0.25">
      <c r="A3327" s="6"/>
    </row>
    <row r="3328" spans="1:1" x14ac:dyDescent="0.25">
      <c r="A3328" s="6"/>
    </row>
    <row r="3329" spans="1:1" x14ac:dyDescent="0.25">
      <c r="A3329" s="6"/>
    </row>
    <row r="3330" spans="1:1" x14ac:dyDescent="0.25">
      <c r="A3330" s="6"/>
    </row>
    <row r="3331" spans="1:1" x14ac:dyDescent="0.25">
      <c r="A3331" s="6"/>
    </row>
    <row r="3332" spans="1:1" x14ac:dyDescent="0.25">
      <c r="A3332" s="6"/>
    </row>
    <row r="3333" spans="1:1" x14ac:dyDescent="0.25">
      <c r="A3333" s="6"/>
    </row>
    <row r="3334" spans="1:1" x14ac:dyDescent="0.25">
      <c r="A3334" s="6"/>
    </row>
    <row r="3335" spans="1:1" x14ac:dyDescent="0.25">
      <c r="A3335" s="6"/>
    </row>
    <row r="3336" spans="1:1" x14ac:dyDescent="0.25">
      <c r="A3336" s="6"/>
    </row>
    <row r="3337" spans="1:1" x14ac:dyDescent="0.25">
      <c r="A3337" s="6"/>
    </row>
    <row r="3338" spans="1:1" x14ac:dyDescent="0.25">
      <c r="A3338" s="6"/>
    </row>
    <row r="3339" spans="1:1" x14ac:dyDescent="0.25">
      <c r="A3339" s="6"/>
    </row>
    <row r="3340" spans="1:1" x14ac:dyDescent="0.25">
      <c r="A3340" s="6"/>
    </row>
    <row r="3341" spans="1:1" x14ac:dyDescent="0.25">
      <c r="A3341" s="6"/>
    </row>
    <row r="3342" spans="1:1" x14ac:dyDescent="0.25">
      <c r="A3342" s="6"/>
    </row>
    <row r="3343" spans="1:1" x14ac:dyDescent="0.25">
      <c r="A3343" s="6"/>
    </row>
    <row r="3344" spans="1:1" x14ac:dyDescent="0.25">
      <c r="A3344" s="6"/>
    </row>
    <row r="3345" spans="1:1" x14ac:dyDescent="0.25">
      <c r="A3345" s="6"/>
    </row>
    <row r="3346" spans="1:1" x14ac:dyDescent="0.25">
      <c r="A3346" s="6"/>
    </row>
    <row r="3347" spans="1:1" x14ac:dyDescent="0.25">
      <c r="A3347" s="6"/>
    </row>
    <row r="3348" spans="1:1" x14ac:dyDescent="0.25">
      <c r="A3348" s="6"/>
    </row>
    <row r="3349" spans="1:1" x14ac:dyDescent="0.25">
      <c r="A3349" s="6"/>
    </row>
    <row r="3350" spans="1:1" x14ac:dyDescent="0.25">
      <c r="A3350" s="6"/>
    </row>
    <row r="3351" spans="1:1" x14ac:dyDescent="0.25">
      <c r="A3351" s="6"/>
    </row>
    <row r="3352" spans="1:1" x14ac:dyDescent="0.25">
      <c r="A3352" s="6"/>
    </row>
    <row r="3353" spans="1:1" x14ac:dyDescent="0.25">
      <c r="A3353" s="6"/>
    </row>
    <row r="3354" spans="1:1" x14ac:dyDescent="0.25">
      <c r="A3354" s="6"/>
    </row>
    <row r="3355" spans="1:1" x14ac:dyDescent="0.25">
      <c r="A3355" s="6"/>
    </row>
    <row r="3356" spans="1:1" x14ac:dyDescent="0.25">
      <c r="A3356" s="6"/>
    </row>
    <row r="3357" spans="1:1" x14ac:dyDescent="0.25">
      <c r="A3357" s="6"/>
    </row>
    <row r="3358" spans="1:1" x14ac:dyDescent="0.25">
      <c r="A3358" s="6"/>
    </row>
    <row r="3359" spans="1:1" x14ac:dyDescent="0.25">
      <c r="A3359" s="6"/>
    </row>
    <row r="3360" spans="1:1" x14ac:dyDescent="0.25">
      <c r="A3360" s="6"/>
    </row>
    <row r="3361" spans="1:1" x14ac:dyDescent="0.25">
      <c r="A3361" s="6"/>
    </row>
    <row r="3362" spans="1:1" x14ac:dyDescent="0.25">
      <c r="A3362" s="6"/>
    </row>
    <row r="3363" spans="1:1" x14ac:dyDescent="0.25">
      <c r="A3363" s="6"/>
    </row>
    <row r="3364" spans="1:1" x14ac:dyDescent="0.25">
      <c r="A3364" s="6"/>
    </row>
    <row r="3365" spans="1:1" x14ac:dyDescent="0.25">
      <c r="A3365" s="6"/>
    </row>
    <row r="3366" spans="1:1" x14ac:dyDescent="0.25">
      <c r="A3366" s="6"/>
    </row>
    <row r="3367" spans="1:1" x14ac:dyDescent="0.25">
      <c r="A3367" s="6"/>
    </row>
    <row r="3368" spans="1:1" x14ac:dyDescent="0.25">
      <c r="A3368" s="6"/>
    </row>
    <row r="3369" spans="1:1" x14ac:dyDescent="0.25">
      <c r="A3369" s="6"/>
    </row>
    <row r="3370" spans="1:1" x14ac:dyDescent="0.25">
      <c r="A3370" s="6"/>
    </row>
    <row r="3371" spans="1:1" x14ac:dyDescent="0.25">
      <c r="A3371" s="6"/>
    </row>
    <row r="3372" spans="1:1" x14ac:dyDescent="0.25">
      <c r="A3372" s="6"/>
    </row>
    <row r="3373" spans="1:1" x14ac:dyDescent="0.25">
      <c r="A3373" s="6"/>
    </row>
    <row r="3374" spans="1:1" x14ac:dyDescent="0.25">
      <c r="A3374" s="6"/>
    </row>
    <row r="3375" spans="1:1" x14ac:dyDescent="0.25">
      <c r="A3375" s="6"/>
    </row>
    <row r="3376" spans="1:1" x14ac:dyDescent="0.25">
      <c r="A3376" s="6"/>
    </row>
    <row r="3377" spans="1:1" x14ac:dyDescent="0.25">
      <c r="A3377" s="6"/>
    </row>
    <row r="3378" spans="1:1" x14ac:dyDescent="0.25">
      <c r="A3378" s="6"/>
    </row>
    <row r="3379" spans="1:1" x14ac:dyDescent="0.25">
      <c r="A3379" s="6"/>
    </row>
    <row r="3380" spans="1:1" x14ac:dyDescent="0.25">
      <c r="A3380" s="6"/>
    </row>
    <row r="3381" spans="1:1" x14ac:dyDescent="0.25">
      <c r="A3381" s="6"/>
    </row>
    <row r="3382" spans="1:1" x14ac:dyDescent="0.25">
      <c r="A3382" s="6"/>
    </row>
    <row r="3383" spans="1:1" x14ac:dyDescent="0.25">
      <c r="A3383" s="6"/>
    </row>
    <row r="3384" spans="1:1" x14ac:dyDescent="0.25">
      <c r="A3384" s="6"/>
    </row>
    <row r="3385" spans="1:1" x14ac:dyDescent="0.25">
      <c r="A3385" s="6"/>
    </row>
    <row r="3386" spans="1:1" x14ac:dyDescent="0.25">
      <c r="A3386" s="6"/>
    </row>
    <row r="3387" spans="1:1" x14ac:dyDescent="0.25">
      <c r="A3387" s="6"/>
    </row>
    <row r="3388" spans="1:1" x14ac:dyDescent="0.25">
      <c r="A3388" s="6"/>
    </row>
    <row r="3389" spans="1:1" x14ac:dyDescent="0.25">
      <c r="A3389" s="6"/>
    </row>
    <row r="3390" spans="1:1" x14ac:dyDescent="0.25">
      <c r="A3390" s="6"/>
    </row>
    <row r="3391" spans="1:1" x14ac:dyDescent="0.25">
      <c r="A3391" s="6"/>
    </row>
    <row r="3392" spans="1:1" x14ac:dyDescent="0.25">
      <c r="A3392" s="6"/>
    </row>
    <row r="3393" spans="1:1" x14ac:dyDescent="0.25">
      <c r="A3393" s="6"/>
    </row>
    <row r="3394" spans="1:1" x14ac:dyDescent="0.25">
      <c r="A3394" s="6"/>
    </row>
    <row r="3395" spans="1:1" x14ac:dyDescent="0.25">
      <c r="A3395" s="6"/>
    </row>
    <row r="3396" spans="1:1" x14ac:dyDescent="0.25">
      <c r="A3396" s="6"/>
    </row>
    <row r="3397" spans="1:1" x14ac:dyDescent="0.25">
      <c r="A3397" s="6"/>
    </row>
    <row r="3398" spans="1:1" x14ac:dyDescent="0.25">
      <c r="A3398" s="6"/>
    </row>
    <row r="3399" spans="1:1" x14ac:dyDescent="0.25">
      <c r="A3399" s="6"/>
    </row>
    <row r="3400" spans="1:1" x14ac:dyDescent="0.25">
      <c r="A3400" s="6"/>
    </row>
    <row r="3401" spans="1:1" x14ac:dyDescent="0.25">
      <c r="A3401" s="6"/>
    </row>
    <row r="3402" spans="1:1" x14ac:dyDescent="0.25">
      <c r="A3402" s="6"/>
    </row>
    <row r="3403" spans="1:1" x14ac:dyDescent="0.25">
      <c r="A3403" s="6"/>
    </row>
    <row r="3404" spans="1:1" x14ac:dyDescent="0.25">
      <c r="A3404" s="6"/>
    </row>
    <row r="3405" spans="1:1" x14ac:dyDescent="0.25">
      <c r="A3405" s="6"/>
    </row>
    <row r="3406" spans="1:1" x14ac:dyDescent="0.25">
      <c r="A3406" s="6"/>
    </row>
    <row r="3407" spans="1:1" x14ac:dyDescent="0.25">
      <c r="A3407" s="6"/>
    </row>
    <row r="3408" spans="1:1" x14ac:dyDescent="0.25">
      <c r="A3408" s="6"/>
    </row>
    <row r="3409" spans="1:1" x14ac:dyDescent="0.25">
      <c r="A3409" s="6"/>
    </row>
    <row r="3410" spans="1:1" x14ac:dyDescent="0.25">
      <c r="A3410" s="6"/>
    </row>
    <row r="3411" spans="1:1" x14ac:dyDescent="0.25">
      <c r="A3411" s="6"/>
    </row>
    <row r="3412" spans="1:1" x14ac:dyDescent="0.25">
      <c r="A3412" s="6"/>
    </row>
    <row r="3413" spans="1:1" x14ac:dyDescent="0.25">
      <c r="A3413" s="6"/>
    </row>
    <row r="3414" spans="1:1" x14ac:dyDescent="0.25">
      <c r="A3414" s="6"/>
    </row>
    <row r="3415" spans="1:1" x14ac:dyDescent="0.25">
      <c r="A3415" s="6"/>
    </row>
    <row r="3416" spans="1:1" x14ac:dyDescent="0.25">
      <c r="A3416" s="6"/>
    </row>
    <row r="3417" spans="1:1" x14ac:dyDescent="0.25">
      <c r="A3417" s="6"/>
    </row>
    <row r="3418" spans="1:1" x14ac:dyDescent="0.25">
      <c r="A3418" s="6"/>
    </row>
    <row r="3419" spans="1:1" x14ac:dyDescent="0.25">
      <c r="A3419" s="6"/>
    </row>
    <row r="3420" spans="1:1" x14ac:dyDescent="0.25">
      <c r="A3420" s="6"/>
    </row>
    <row r="3421" spans="1:1" x14ac:dyDescent="0.25">
      <c r="A3421" s="6"/>
    </row>
    <row r="3422" spans="1:1" x14ac:dyDescent="0.25">
      <c r="A3422" s="6"/>
    </row>
    <row r="3423" spans="1:1" x14ac:dyDescent="0.25">
      <c r="A3423" s="6"/>
    </row>
    <row r="3424" spans="1:1" x14ac:dyDescent="0.25">
      <c r="A3424" s="6"/>
    </row>
    <row r="3425" spans="1:1" x14ac:dyDescent="0.25">
      <c r="A3425" s="6"/>
    </row>
    <row r="3426" spans="1:1" x14ac:dyDescent="0.25">
      <c r="A3426" s="6"/>
    </row>
    <row r="3427" spans="1:1" x14ac:dyDescent="0.25">
      <c r="A3427" s="6"/>
    </row>
    <row r="3428" spans="1:1" x14ac:dyDescent="0.25">
      <c r="A3428" s="6"/>
    </row>
    <row r="3429" spans="1:1" x14ac:dyDescent="0.25">
      <c r="A3429" s="6"/>
    </row>
    <row r="3430" spans="1:1" x14ac:dyDescent="0.25">
      <c r="A3430" s="6"/>
    </row>
    <row r="3431" spans="1:1" x14ac:dyDescent="0.25">
      <c r="A3431" s="6"/>
    </row>
    <row r="3432" spans="1:1" x14ac:dyDescent="0.25">
      <c r="A3432" s="6"/>
    </row>
    <row r="3433" spans="1:1" x14ac:dyDescent="0.25">
      <c r="A3433" s="6"/>
    </row>
    <row r="3434" spans="1:1" x14ac:dyDescent="0.25">
      <c r="A3434" s="6"/>
    </row>
    <row r="3435" spans="1:1" x14ac:dyDescent="0.25">
      <c r="A3435" s="6"/>
    </row>
    <row r="3436" spans="1:1" x14ac:dyDescent="0.25">
      <c r="A3436" s="6"/>
    </row>
    <row r="3437" spans="1:1" x14ac:dyDescent="0.25">
      <c r="A3437" s="6"/>
    </row>
    <row r="3438" spans="1:1" x14ac:dyDescent="0.25">
      <c r="A3438" s="6"/>
    </row>
    <row r="3439" spans="1:1" x14ac:dyDescent="0.25">
      <c r="A3439" s="6"/>
    </row>
    <row r="3440" spans="1:1" x14ac:dyDescent="0.25">
      <c r="A3440" s="6"/>
    </row>
    <row r="3441" spans="1:1" x14ac:dyDescent="0.25">
      <c r="A3441" s="6"/>
    </row>
    <row r="3442" spans="1:1" x14ac:dyDescent="0.25">
      <c r="A3442" s="6"/>
    </row>
    <row r="3443" spans="1:1" x14ac:dyDescent="0.25">
      <c r="A3443" s="6"/>
    </row>
    <row r="3444" spans="1:1" x14ac:dyDescent="0.25">
      <c r="A3444" s="6"/>
    </row>
    <row r="3445" spans="1:1" x14ac:dyDescent="0.25">
      <c r="A3445" s="6"/>
    </row>
    <row r="3446" spans="1:1" x14ac:dyDescent="0.25">
      <c r="A3446" s="6"/>
    </row>
    <row r="3447" spans="1:1" x14ac:dyDescent="0.25">
      <c r="A3447" s="6"/>
    </row>
    <row r="3448" spans="1:1" x14ac:dyDescent="0.25">
      <c r="A3448" s="6"/>
    </row>
    <row r="3449" spans="1:1" x14ac:dyDescent="0.25">
      <c r="A3449" s="6"/>
    </row>
    <row r="3450" spans="1:1" x14ac:dyDescent="0.25">
      <c r="A3450" s="6"/>
    </row>
    <row r="3451" spans="1:1" x14ac:dyDescent="0.25">
      <c r="A3451" s="6"/>
    </row>
    <row r="3452" spans="1:1" x14ac:dyDescent="0.25">
      <c r="A3452" s="6"/>
    </row>
    <row r="3453" spans="1:1" x14ac:dyDescent="0.25">
      <c r="A3453" s="6"/>
    </row>
    <row r="3454" spans="1:1" x14ac:dyDescent="0.25">
      <c r="A3454" s="6"/>
    </row>
    <row r="3455" spans="1:1" x14ac:dyDescent="0.25">
      <c r="A3455" s="6"/>
    </row>
    <row r="3456" spans="1:1" x14ac:dyDescent="0.25">
      <c r="A3456" s="6"/>
    </row>
    <row r="3457" spans="1:1" x14ac:dyDescent="0.25">
      <c r="A3457" s="6"/>
    </row>
    <row r="3458" spans="1:1" x14ac:dyDescent="0.25">
      <c r="A3458" s="6"/>
    </row>
    <row r="3459" spans="1:1" x14ac:dyDescent="0.25">
      <c r="A3459" s="6"/>
    </row>
    <row r="3460" spans="1:1" x14ac:dyDescent="0.25">
      <c r="A3460" s="6"/>
    </row>
    <row r="3461" spans="1:1" x14ac:dyDescent="0.25">
      <c r="A3461" s="6"/>
    </row>
    <row r="3462" spans="1:1" x14ac:dyDescent="0.25">
      <c r="A3462" s="6"/>
    </row>
    <row r="3463" spans="1:1" x14ac:dyDescent="0.25">
      <c r="A3463" s="6"/>
    </row>
    <row r="3464" spans="1:1" x14ac:dyDescent="0.25">
      <c r="A3464" s="6"/>
    </row>
    <row r="3465" spans="1:1" x14ac:dyDescent="0.25">
      <c r="A3465" s="6"/>
    </row>
    <row r="3466" spans="1:1" x14ac:dyDescent="0.25">
      <c r="A3466" s="6"/>
    </row>
    <row r="3467" spans="1:1" x14ac:dyDescent="0.25">
      <c r="A3467" s="6"/>
    </row>
    <row r="3468" spans="1:1" x14ac:dyDescent="0.25">
      <c r="A3468" s="6"/>
    </row>
    <row r="3469" spans="1:1" x14ac:dyDescent="0.25">
      <c r="A3469" s="6"/>
    </row>
    <row r="3470" spans="1:1" x14ac:dyDescent="0.25">
      <c r="A3470" s="6"/>
    </row>
    <row r="3471" spans="1:1" x14ac:dyDescent="0.25">
      <c r="A3471" s="6"/>
    </row>
    <row r="3472" spans="1:1" x14ac:dyDescent="0.25">
      <c r="A3472" s="6"/>
    </row>
    <row r="3473" spans="1:1" x14ac:dyDescent="0.25">
      <c r="A3473" s="6"/>
    </row>
    <row r="3474" spans="1:1" x14ac:dyDescent="0.25">
      <c r="A3474" s="6"/>
    </row>
    <row r="3475" spans="1:1" x14ac:dyDescent="0.25">
      <c r="A3475" s="6"/>
    </row>
    <row r="3476" spans="1:1" x14ac:dyDescent="0.25">
      <c r="A3476" s="6"/>
    </row>
    <row r="3477" spans="1:1" x14ac:dyDescent="0.25">
      <c r="A3477" s="6"/>
    </row>
    <row r="3478" spans="1:1" x14ac:dyDescent="0.25">
      <c r="A3478" s="6"/>
    </row>
    <row r="3479" spans="1:1" x14ac:dyDescent="0.25">
      <c r="A3479" s="6"/>
    </row>
    <row r="3480" spans="1:1" x14ac:dyDescent="0.25">
      <c r="A3480" s="6"/>
    </row>
    <row r="3481" spans="1:1" x14ac:dyDescent="0.25">
      <c r="A3481" s="6"/>
    </row>
    <row r="3482" spans="1:1" x14ac:dyDescent="0.25">
      <c r="A3482" s="6"/>
    </row>
    <row r="3483" spans="1:1" x14ac:dyDescent="0.25">
      <c r="A3483" s="6"/>
    </row>
    <row r="3484" spans="1:1" x14ac:dyDescent="0.25">
      <c r="A3484" s="6"/>
    </row>
    <row r="3485" spans="1:1" x14ac:dyDescent="0.25">
      <c r="A3485" s="6"/>
    </row>
    <row r="3486" spans="1:1" x14ac:dyDescent="0.25">
      <c r="A3486" s="6"/>
    </row>
    <row r="3487" spans="1:1" x14ac:dyDescent="0.25">
      <c r="A3487" s="6"/>
    </row>
    <row r="3488" spans="1:1" x14ac:dyDescent="0.25">
      <c r="A3488" s="6"/>
    </row>
    <row r="3489" spans="1:1" x14ac:dyDescent="0.25">
      <c r="A3489" s="6"/>
    </row>
    <row r="3490" spans="1:1" x14ac:dyDescent="0.25">
      <c r="A3490" s="6"/>
    </row>
    <row r="3491" spans="1:1" x14ac:dyDescent="0.25">
      <c r="A3491" s="6"/>
    </row>
    <row r="3492" spans="1:1" x14ac:dyDescent="0.25">
      <c r="A3492" s="6"/>
    </row>
    <row r="3493" spans="1:1" x14ac:dyDescent="0.25">
      <c r="A3493" s="6"/>
    </row>
    <row r="3494" spans="1:1" x14ac:dyDescent="0.25">
      <c r="A3494" s="6"/>
    </row>
    <row r="3495" spans="1:1" x14ac:dyDescent="0.25">
      <c r="A3495" s="6"/>
    </row>
    <row r="3496" spans="1:1" x14ac:dyDescent="0.25">
      <c r="A3496" s="6"/>
    </row>
    <row r="3497" spans="1:1" x14ac:dyDescent="0.25">
      <c r="A3497" s="6"/>
    </row>
    <row r="3498" spans="1:1" x14ac:dyDescent="0.25">
      <c r="A3498" s="6"/>
    </row>
    <row r="3499" spans="1:1" x14ac:dyDescent="0.25">
      <c r="A3499" s="6"/>
    </row>
    <row r="3500" spans="1:1" x14ac:dyDescent="0.25">
      <c r="A3500" s="6"/>
    </row>
    <row r="3501" spans="1:1" x14ac:dyDescent="0.25">
      <c r="A3501" s="6"/>
    </row>
    <row r="3502" spans="1:1" x14ac:dyDescent="0.25">
      <c r="A3502" s="6"/>
    </row>
    <row r="3503" spans="1:1" x14ac:dyDescent="0.25">
      <c r="A3503" s="6"/>
    </row>
    <row r="3504" spans="1:1" x14ac:dyDescent="0.25">
      <c r="A3504" s="6"/>
    </row>
    <row r="3505" spans="1:1" x14ac:dyDescent="0.25">
      <c r="A3505" s="6"/>
    </row>
    <row r="3506" spans="1:1" x14ac:dyDescent="0.25">
      <c r="A3506" s="6"/>
    </row>
    <row r="3507" spans="1:1" x14ac:dyDescent="0.25">
      <c r="A3507" s="6"/>
    </row>
    <row r="3508" spans="1:1" x14ac:dyDescent="0.25">
      <c r="A3508" s="6"/>
    </row>
    <row r="3509" spans="1:1" x14ac:dyDescent="0.25">
      <c r="A3509" s="6"/>
    </row>
    <row r="3510" spans="1:1" x14ac:dyDescent="0.25">
      <c r="A3510" s="6"/>
    </row>
    <row r="3511" spans="1:1" x14ac:dyDescent="0.25">
      <c r="A3511" s="6"/>
    </row>
    <row r="3512" spans="1:1" x14ac:dyDescent="0.25">
      <c r="A3512" s="6"/>
    </row>
    <row r="3513" spans="1:1" x14ac:dyDescent="0.25">
      <c r="A3513" s="6"/>
    </row>
    <row r="3514" spans="1:1" x14ac:dyDescent="0.25">
      <c r="A3514" s="6"/>
    </row>
    <row r="3515" spans="1:1" x14ac:dyDescent="0.25">
      <c r="A3515" s="6"/>
    </row>
    <row r="3516" spans="1:1" x14ac:dyDescent="0.25">
      <c r="A3516" s="6"/>
    </row>
    <row r="3517" spans="1:1" x14ac:dyDescent="0.25">
      <c r="A3517" s="6"/>
    </row>
    <row r="3518" spans="1:1" x14ac:dyDescent="0.25">
      <c r="A3518" s="6"/>
    </row>
    <row r="3519" spans="1:1" x14ac:dyDescent="0.25">
      <c r="A3519" s="6"/>
    </row>
    <row r="3520" spans="1:1" x14ac:dyDescent="0.25">
      <c r="A3520" s="6"/>
    </row>
    <row r="3521" spans="1:1" x14ac:dyDescent="0.25">
      <c r="A3521" s="6"/>
    </row>
    <row r="3522" spans="1:1" x14ac:dyDescent="0.25">
      <c r="A3522" s="6"/>
    </row>
    <row r="3523" spans="1:1" x14ac:dyDescent="0.25">
      <c r="A3523" s="6"/>
    </row>
    <row r="3524" spans="1:1" x14ac:dyDescent="0.25">
      <c r="A3524" s="6"/>
    </row>
    <row r="3525" spans="1:1" x14ac:dyDescent="0.25">
      <c r="A3525" s="6"/>
    </row>
    <row r="3526" spans="1:1" x14ac:dyDescent="0.25">
      <c r="A3526" s="6"/>
    </row>
    <row r="3527" spans="1:1" x14ac:dyDescent="0.25">
      <c r="A3527" s="6"/>
    </row>
    <row r="3528" spans="1:1" x14ac:dyDescent="0.25">
      <c r="A3528" s="6"/>
    </row>
    <row r="3529" spans="1:1" x14ac:dyDescent="0.25">
      <c r="A3529" s="6"/>
    </row>
    <row r="3530" spans="1:1" x14ac:dyDescent="0.25">
      <c r="A3530" s="6"/>
    </row>
    <row r="3531" spans="1:1" x14ac:dyDescent="0.25">
      <c r="A3531" s="6"/>
    </row>
    <row r="3532" spans="1:1" x14ac:dyDescent="0.25">
      <c r="A3532" s="6"/>
    </row>
    <row r="3533" spans="1:1" x14ac:dyDescent="0.25">
      <c r="A3533" s="6"/>
    </row>
    <row r="3534" spans="1:1" x14ac:dyDescent="0.25">
      <c r="A3534" s="6"/>
    </row>
    <row r="3535" spans="1:1" x14ac:dyDescent="0.25">
      <c r="A3535" s="6"/>
    </row>
    <row r="3536" spans="1:1" x14ac:dyDescent="0.25">
      <c r="A3536" s="6"/>
    </row>
    <row r="3537" spans="1:1" x14ac:dyDescent="0.25">
      <c r="A3537" s="6"/>
    </row>
    <row r="3538" spans="1:1" x14ac:dyDescent="0.25">
      <c r="A3538" s="6"/>
    </row>
    <row r="3539" spans="1:1" x14ac:dyDescent="0.25">
      <c r="A3539" s="6"/>
    </row>
    <row r="3540" spans="1:1" x14ac:dyDescent="0.25">
      <c r="A3540" s="6"/>
    </row>
    <row r="3541" spans="1:1" x14ac:dyDescent="0.25">
      <c r="A3541" s="6"/>
    </row>
    <row r="3542" spans="1:1" x14ac:dyDescent="0.25">
      <c r="A3542" s="6"/>
    </row>
    <row r="3543" spans="1:1" x14ac:dyDescent="0.25">
      <c r="A3543" s="6"/>
    </row>
    <row r="3544" spans="1:1" x14ac:dyDescent="0.25">
      <c r="A3544" s="6"/>
    </row>
    <row r="3545" spans="1:1" x14ac:dyDescent="0.25">
      <c r="A3545" s="6"/>
    </row>
    <row r="3546" spans="1:1" x14ac:dyDescent="0.25">
      <c r="A3546" s="6"/>
    </row>
    <row r="3547" spans="1:1" x14ac:dyDescent="0.25">
      <c r="A3547" s="6"/>
    </row>
    <row r="3548" spans="1:1" x14ac:dyDescent="0.25">
      <c r="A3548" s="6"/>
    </row>
    <row r="3549" spans="1:1" x14ac:dyDescent="0.25">
      <c r="A3549" s="6"/>
    </row>
    <row r="3550" spans="1:1" x14ac:dyDescent="0.25">
      <c r="A3550" s="6"/>
    </row>
    <row r="3551" spans="1:1" x14ac:dyDescent="0.25">
      <c r="A3551" s="6"/>
    </row>
    <row r="3552" spans="1:1" x14ac:dyDescent="0.25">
      <c r="A3552" s="6"/>
    </row>
    <row r="3553" spans="1:1" x14ac:dyDescent="0.25">
      <c r="A3553" s="6"/>
    </row>
    <row r="3554" spans="1:1" x14ac:dyDescent="0.25">
      <c r="A3554" s="6"/>
    </row>
    <row r="3555" spans="1:1" x14ac:dyDescent="0.25">
      <c r="A3555" s="6"/>
    </row>
    <row r="3556" spans="1:1" x14ac:dyDescent="0.25">
      <c r="A3556" s="6"/>
    </row>
    <row r="3557" spans="1:1" x14ac:dyDescent="0.25">
      <c r="A3557" s="6"/>
    </row>
    <row r="3558" spans="1:1" x14ac:dyDescent="0.25">
      <c r="A3558" s="6"/>
    </row>
    <row r="3559" spans="1:1" x14ac:dyDescent="0.25">
      <c r="A3559" s="6"/>
    </row>
    <row r="3560" spans="1:1" x14ac:dyDescent="0.25">
      <c r="A3560" s="6"/>
    </row>
    <row r="3561" spans="1:1" x14ac:dyDescent="0.25">
      <c r="A3561" s="6"/>
    </row>
    <row r="3562" spans="1:1" x14ac:dyDescent="0.25">
      <c r="A3562" s="6"/>
    </row>
    <row r="3563" spans="1:1" x14ac:dyDescent="0.25">
      <c r="A3563" s="6"/>
    </row>
    <row r="3564" spans="1:1" x14ac:dyDescent="0.25">
      <c r="A3564" s="6"/>
    </row>
    <row r="3565" spans="1:1" x14ac:dyDescent="0.25">
      <c r="A3565" s="6"/>
    </row>
    <row r="3566" spans="1:1" x14ac:dyDescent="0.25">
      <c r="A3566" s="6"/>
    </row>
    <row r="3567" spans="1:1" x14ac:dyDescent="0.25">
      <c r="A3567" s="6"/>
    </row>
    <row r="3568" spans="1:1" x14ac:dyDescent="0.25">
      <c r="A3568" s="6"/>
    </row>
    <row r="3569" spans="1:1" x14ac:dyDescent="0.25">
      <c r="A3569" s="6"/>
    </row>
    <row r="3570" spans="1:1" x14ac:dyDescent="0.25">
      <c r="A3570" s="6"/>
    </row>
    <row r="3571" spans="1:1" x14ac:dyDescent="0.25">
      <c r="A3571" s="6"/>
    </row>
    <row r="3572" spans="1:1" x14ac:dyDescent="0.25">
      <c r="A3572" s="6"/>
    </row>
    <row r="3573" spans="1:1" x14ac:dyDescent="0.25">
      <c r="A3573" s="6"/>
    </row>
    <row r="3574" spans="1:1" x14ac:dyDescent="0.25">
      <c r="A3574" s="6"/>
    </row>
    <row r="3575" spans="1:1" x14ac:dyDescent="0.25">
      <c r="A3575" s="6"/>
    </row>
    <row r="3576" spans="1:1" x14ac:dyDescent="0.25">
      <c r="A3576" s="6"/>
    </row>
    <row r="3577" spans="1:1" x14ac:dyDescent="0.25">
      <c r="A3577" s="6"/>
    </row>
    <row r="3578" spans="1:1" x14ac:dyDescent="0.25">
      <c r="A3578" s="6"/>
    </row>
    <row r="3579" spans="1:1" x14ac:dyDescent="0.25">
      <c r="A3579" s="6"/>
    </row>
    <row r="3580" spans="1:1" x14ac:dyDescent="0.25">
      <c r="A3580" s="6"/>
    </row>
    <row r="3581" spans="1:1" x14ac:dyDescent="0.25">
      <c r="A3581" s="6"/>
    </row>
    <row r="3582" spans="1:1" x14ac:dyDescent="0.25">
      <c r="A3582" s="6"/>
    </row>
    <row r="3583" spans="1:1" x14ac:dyDescent="0.25">
      <c r="A3583" s="6"/>
    </row>
    <row r="3584" spans="1:1" x14ac:dyDescent="0.25">
      <c r="A3584" s="6"/>
    </row>
    <row r="3585" spans="1:1" x14ac:dyDescent="0.25">
      <c r="A3585" s="6"/>
    </row>
    <row r="3586" spans="1:1" x14ac:dyDescent="0.25">
      <c r="A3586" s="6"/>
    </row>
    <row r="3587" spans="1:1" x14ac:dyDescent="0.25">
      <c r="A3587" s="6"/>
    </row>
    <row r="3588" spans="1:1" x14ac:dyDescent="0.25">
      <c r="A3588" s="6"/>
    </row>
    <row r="3589" spans="1:1" x14ac:dyDescent="0.25">
      <c r="A3589" s="6"/>
    </row>
    <row r="3590" spans="1:1" x14ac:dyDescent="0.25">
      <c r="A3590" s="6"/>
    </row>
    <row r="3591" spans="1:1" x14ac:dyDescent="0.25">
      <c r="A3591" s="6"/>
    </row>
    <row r="3592" spans="1:1" x14ac:dyDescent="0.25">
      <c r="A3592" s="6"/>
    </row>
    <row r="3593" spans="1:1" x14ac:dyDescent="0.25">
      <c r="A3593" s="6"/>
    </row>
    <row r="3594" spans="1:1" x14ac:dyDescent="0.25">
      <c r="A3594" s="6"/>
    </row>
    <row r="3595" spans="1:1" x14ac:dyDescent="0.25">
      <c r="A3595" s="6"/>
    </row>
    <row r="3596" spans="1:1" x14ac:dyDescent="0.25">
      <c r="A3596" s="6"/>
    </row>
    <row r="3597" spans="1:1" x14ac:dyDescent="0.25">
      <c r="A3597" s="6"/>
    </row>
    <row r="3598" spans="1:1" x14ac:dyDescent="0.25">
      <c r="A3598" s="6"/>
    </row>
    <row r="3599" spans="1:1" x14ac:dyDescent="0.25">
      <c r="A3599" s="6"/>
    </row>
    <row r="3600" spans="1:1" x14ac:dyDescent="0.25">
      <c r="A3600" s="6"/>
    </row>
    <row r="3601" spans="1:1" x14ac:dyDescent="0.25">
      <c r="A3601" s="6"/>
    </row>
    <row r="3602" spans="1:1" x14ac:dyDescent="0.25">
      <c r="A3602" s="6"/>
    </row>
    <row r="3603" spans="1:1" x14ac:dyDescent="0.25">
      <c r="A3603" s="6"/>
    </row>
    <row r="3604" spans="1:1" x14ac:dyDescent="0.25">
      <c r="A3604" s="6"/>
    </row>
    <row r="3605" spans="1:1" x14ac:dyDescent="0.25">
      <c r="A3605" s="6"/>
    </row>
    <row r="3606" spans="1:1" x14ac:dyDescent="0.25">
      <c r="A3606" s="6"/>
    </row>
    <row r="3607" spans="1:1" x14ac:dyDescent="0.25">
      <c r="A3607" s="6"/>
    </row>
    <row r="3608" spans="1:1" x14ac:dyDescent="0.25">
      <c r="A3608" s="6"/>
    </row>
    <row r="3609" spans="1:1" x14ac:dyDescent="0.25">
      <c r="A3609" s="6"/>
    </row>
    <row r="3610" spans="1:1" x14ac:dyDescent="0.25">
      <c r="A3610" s="6"/>
    </row>
    <row r="3611" spans="1:1" x14ac:dyDescent="0.25">
      <c r="A3611" s="6"/>
    </row>
    <row r="3612" spans="1:1" x14ac:dyDescent="0.25">
      <c r="A3612" s="6"/>
    </row>
    <row r="3613" spans="1:1" x14ac:dyDescent="0.25">
      <c r="A3613" s="6"/>
    </row>
    <row r="3614" spans="1:1" x14ac:dyDescent="0.25">
      <c r="A3614" s="6"/>
    </row>
    <row r="3615" spans="1:1" x14ac:dyDescent="0.25">
      <c r="A3615" s="6"/>
    </row>
    <row r="3616" spans="1:1" x14ac:dyDescent="0.25">
      <c r="A3616" s="6"/>
    </row>
    <row r="3617" spans="1:1" x14ac:dyDescent="0.25">
      <c r="A3617" s="6"/>
    </row>
    <row r="3618" spans="1:1" x14ac:dyDescent="0.25">
      <c r="A3618" s="6"/>
    </row>
    <row r="3619" spans="1:1" x14ac:dyDescent="0.25">
      <c r="A3619" s="6"/>
    </row>
    <row r="3620" spans="1:1" x14ac:dyDescent="0.25">
      <c r="A3620" s="6"/>
    </row>
    <row r="3621" spans="1:1" x14ac:dyDescent="0.25">
      <c r="A3621" s="6"/>
    </row>
    <row r="3622" spans="1:1" x14ac:dyDescent="0.25">
      <c r="A3622" s="6"/>
    </row>
    <row r="3623" spans="1:1" x14ac:dyDescent="0.25">
      <c r="A3623" s="6"/>
    </row>
    <row r="3624" spans="1:1" x14ac:dyDescent="0.25">
      <c r="A3624" s="6"/>
    </row>
    <row r="3625" spans="1:1" x14ac:dyDescent="0.25">
      <c r="A3625" s="6"/>
    </row>
    <row r="3626" spans="1:1" x14ac:dyDescent="0.25">
      <c r="A3626" s="6"/>
    </row>
    <row r="3627" spans="1:1" x14ac:dyDescent="0.25">
      <c r="A3627" s="6"/>
    </row>
    <row r="3628" spans="1:1" x14ac:dyDescent="0.25">
      <c r="A3628" s="6"/>
    </row>
    <row r="3629" spans="1:1" x14ac:dyDescent="0.25">
      <c r="A3629" s="6"/>
    </row>
    <row r="3630" spans="1:1" x14ac:dyDescent="0.25">
      <c r="A3630" s="6"/>
    </row>
    <row r="3631" spans="1:1" x14ac:dyDescent="0.25">
      <c r="A3631" s="6"/>
    </row>
    <row r="3632" spans="1:1" x14ac:dyDescent="0.25">
      <c r="A3632" s="6"/>
    </row>
    <row r="3633" spans="1:1" x14ac:dyDescent="0.25">
      <c r="A3633" s="6"/>
    </row>
    <row r="3634" spans="1:1" x14ac:dyDescent="0.25">
      <c r="A3634" s="6"/>
    </row>
    <row r="3635" spans="1:1" x14ac:dyDescent="0.25">
      <c r="A3635" s="6"/>
    </row>
    <row r="3636" spans="1:1" x14ac:dyDescent="0.25">
      <c r="A3636" s="6"/>
    </row>
    <row r="3637" spans="1:1" x14ac:dyDescent="0.25">
      <c r="A3637" s="6"/>
    </row>
    <row r="3638" spans="1:1" x14ac:dyDescent="0.25">
      <c r="A3638" s="6"/>
    </row>
    <row r="3639" spans="1:1" x14ac:dyDescent="0.25">
      <c r="A3639" s="6"/>
    </row>
    <row r="3640" spans="1:1" x14ac:dyDescent="0.25">
      <c r="A3640" s="6"/>
    </row>
    <row r="3641" spans="1:1" x14ac:dyDescent="0.25">
      <c r="A3641" s="6"/>
    </row>
    <row r="3642" spans="1:1" x14ac:dyDescent="0.25">
      <c r="A3642" s="6"/>
    </row>
    <row r="3643" spans="1:1" x14ac:dyDescent="0.25">
      <c r="A3643" s="6"/>
    </row>
    <row r="3644" spans="1:1" x14ac:dyDescent="0.25">
      <c r="A3644" s="6"/>
    </row>
    <row r="3645" spans="1:1" x14ac:dyDescent="0.25">
      <c r="A3645" s="6"/>
    </row>
    <row r="3646" spans="1:1" x14ac:dyDescent="0.25">
      <c r="A3646" s="6"/>
    </row>
    <row r="3647" spans="1:1" x14ac:dyDescent="0.25">
      <c r="A3647" s="6"/>
    </row>
    <row r="3648" spans="1:1" x14ac:dyDescent="0.25">
      <c r="A3648" s="6"/>
    </row>
    <row r="3649" spans="1:1" x14ac:dyDescent="0.25">
      <c r="A3649" s="6"/>
    </row>
    <row r="3650" spans="1:1" x14ac:dyDescent="0.25">
      <c r="A3650" s="6"/>
    </row>
    <row r="3651" spans="1:1" x14ac:dyDescent="0.25">
      <c r="A3651" s="6"/>
    </row>
    <row r="3652" spans="1:1" x14ac:dyDescent="0.25">
      <c r="A3652" s="6"/>
    </row>
    <row r="3653" spans="1:1" x14ac:dyDescent="0.25">
      <c r="A3653" s="6"/>
    </row>
    <row r="3654" spans="1:1" x14ac:dyDescent="0.25">
      <c r="A3654" s="6"/>
    </row>
    <row r="3655" spans="1:1" x14ac:dyDescent="0.25">
      <c r="A3655" s="6"/>
    </row>
    <row r="3656" spans="1:1" x14ac:dyDescent="0.25">
      <c r="A3656" s="6"/>
    </row>
    <row r="3657" spans="1:1" x14ac:dyDescent="0.25">
      <c r="A3657" s="6"/>
    </row>
    <row r="3658" spans="1:1" x14ac:dyDescent="0.25">
      <c r="A3658" s="6"/>
    </row>
    <row r="3659" spans="1:1" x14ac:dyDescent="0.25">
      <c r="A3659" s="6"/>
    </row>
    <row r="3660" spans="1:1" x14ac:dyDescent="0.25">
      <c r="A3660" s="6"/>
    </row>
    <row r="3661" spans="1:1" x14ac:dyDescent="0.25">
      <c r="A3661" s="6"/>
    </row>
    <row r="3662" spans="1:1" x14ac:dyDescent="0.25">
      <c r="A3662" s="6"/>
    </row>
    <row r="3663" spans="1:1" x14ac:dyDescent="0.25">
      <c r="A3663" s="6"/>
    </row>
    <row r="3664" spans="1:1" x14ac:dyDescent="0.25">
      <c r="A3664" s="6"/>
    </row>
    <row r="3665" spans="1:1" x14ac:dyDescent="0.25">
      <c r="A3665" s="6"/>
    </row>
    <row r="3666" spans="1:1" x14ac:dyDescent="0.25">
      <c r="A3666" s="6"/>
    </row>
    <row r="3667" spans="1:1" x14ac:dyDescent="0.25">
      <c r="A3667" s="6"/>
    </row>
    <row r="3668" spans="1:1" x14ac:dyDescent="0.25">
      <c r="A3668" s="6"/>
    </row>
    <row r="3669" spans="1:1" x14ac:dyDescent="0.25">
      <c r="A3669" s="6"/>
    </row>
    <row r="3670" spans="1:1" x14ac:dyDescent="0.25">
      <c r="A3670" s="6"/>
    </row>
    <row r="3671" spans="1:1" x14ac:dyDescent="0.25">
      <c r="A3671" s="6"/>
    </row>
    <row r="3672" spans="1:1" x14ac:dyDescent="0.25">
      <c r="A3672" s="6"/>
    </row>
    <row r="3673" spans="1:1" x14ac:dyDescent="0.25">
      <c r="A3673" s="6"/>
    </row>
    <row r="3674" spans="1:1" x14ac:dyDescent="0.25">
      <c r="A3674" s="6"/>
    </row>
    <row r="3675" spans="1:1" x14ac:dyDescent="0.25">
      <c r="A3675" s="6"/>
    </row>
    <row r="3676" spans="1:1" x14ac:dyDescent="0.25">
      <c r="A3676" s="6"/>
    </row>
    <row r="3677" spans="1:1" x14ac:dyDescent="0.25">
      <c r="A3677" s="6"/>
    </row>
    <row r="3678" spans="1:1" x14ac:dyDescent="0.25">
      <c r="A3678" s="6"/>
    </row>
    <row r="3679" spans="1:1" x14ac:dyDescent="0.25">
      <c r="A3679" s="6"/>
    </row>
    <row r="3680" spans="1:1" x14ac:dyDescent="0.25">
      <c r="A3680" s="6"/>
    </row>
    <row r="3681" spans="1:1" x14ac:dyDescent="0.25">
      <c r="A3681" s="6"/>
    </row>
    <row r="3682" spans="1:1" x14ac:dyDescent="0.25">
      <c r="A3682" s="6"/>
    </row>
    <row r="3683" spans="1:1" x14ac:dyDescent="0.25">
      <c r="A3683" s="6"/>
    </row>
    <row r="3684" spans="1:1" x14ac:dyDescent="0.25">
      <c r="A3684" s="6"/>
    </row>
    <row r="3685" spans="1:1" x14ac:dyDescent="0.25">
      <c r="A3685" s="6"/>
    </row>
    <row r="3686" spans="1:1" x14ac:dyDescent="0.25">
      <c r="A3686" s="6"/>
    </row>
    <row r="3687" spans="1:1" x14ac:dyDescent="0.25">
      <c r="A3687" s="6"/>
    </row>
    <row r="3688" spans="1:1" x14ac:dyDescent="0.25">
      <c r="A3688" s="6"/>
    </row>
    <row r="3689" spans="1:1" x14ac:dyDescent="0.25">
      <c r="A3689" s="6"/>
    </row>
    <row r="3690" spans="1:1" x14ac:dyDescent="0.25">
      <c r="A3690" s="6"/>
    </row>
    <row r="3691" spans="1:1" x14ac:dyDescent="0.25">
      <c r="A3691" s="6"/>
    </row>
    <row r="3692" spans="1:1" x14ac:dyDescent="0.25">
      <c r="A3692" s="6"/>
    </row>
    <row r="3693" spans="1:1" x14ac:dyDescent="0.25">
      <c r="A3693" s="6"/>
    </row>
    <row r="3694" spans="1:1" x14ac:dyDescent="0.25">
      <c r="A3694" s="6"/>
    </row>
    <row r="3695" spans="1:1" x14ac:dyDescent="0.25">
      <c r="A3695" s="6"/>
    </row>
    <row r="3696" spans="1:1" x14ac:dyDescent="0.25">
      <c r="A3696" s="6"/>
    </row>
    <row r="3697" spans="1:1" x14ac:dyDescent="0.25">
      <c r="A3697" s="6"/>
    </row>
    <row r="3698" spans="1:1" x14ac:dyDescent="0.25">
      <c r="A3698" s="6"/>
    </row>
    <row r="3699" spans="1:1" x14ac:dyDescent="0.25">
      <c r="A3699" s="6"/>
    </row>
    <row r="3700" spans="1:1" x14ac:dyDescent="0.25">
      <c r="A3700" s="6"/>
    </row>
    <row r="3701" spans="1:1" x14ac:dyDescent="0.25">
      <c r="A3701" s="6"/>
    </row>
    <row r="3702" spans="1:1" x14ac:dyDescent="0.25">
      <c r="A3702" s="6"/>
    </row>
    <row r="3703" spans="1:1" x14ac:dyDescent="0.25">
      <c r="A3703" s="6"/>
    </row>
    <row r="3704" spans="1:1" x14ac:dyDescent="0.25">
      <c r="A3704" s="6"/>
    </row>
    <row r="3705" spans="1:1" x14ac:dyDescent="0.25">
      <c r="A3705" s="6"/>
    </row>
    <row r="3706" spans="1:1" x14ac:dyDescent="0.25">
      <c r="A3706" s="6"/>
    </row>
    <row r="3707" spans="1:1" x14ac:dyDescent="0.25">
      <c r="A3707" s="6"/>
    </row>
    <row r="3708" spans="1:1" x14ac:dyDescent="0.25">
      <c r="A3708" s="6"/>
    </row>
    <row r="3709" spans="1:1" x14ac:dyDescent="0.25">
      <c r="A3709" s="6"/>
    </row>
    <row r="3710" spans="1:1" x14ac:dyDescent="0.25">
      <c r="A3710" s="6"/>
    </row>
    <row r="3711" spans="1:1" x14ac:dyDescent="0.25">
      <c r="A3711" s="6"/>
    </row>
    <row r="3712" spans="1:1" x14ac:dyDescent="0.25">
      <c r="A3712" s="6"/>
    </row>
    <row r="3713" spans="1:1" x14ac:dyDescent="0.25">
      <c r="A3713" s="6"/>
    </row>
    <row r="3714" spans="1:1" x14ac:dyDescent="0.25">
      <c r="A3714" s="6"/>
    </row>
    <row r="3715" spans="1:1" x14ac:dyDescent="0.25">
      <c r="A3715" s="6"/>
    </row>
    <row r="3716" spans="1:1" x14ac:dyDescent="0.25">
      <c r="A3716" s="6"/>
    </row>
    <row r="3717" spans="1:1" x14ac:dyDescent="0.25">
      <c r="A3717" s="6"/>
    </row>
    <row r="3718" spans="1:1" x14ac:dyDescent="0.25">
      <c r="A3718" s="6"/>
    </row>
    <row r="3719" spans="1:1" x14ac:dyDescent="0.25">
      <c r="A3719" s="6"/>
    </row>
    <row r="3720" spans="1:1" x14ac:dyDescent="0.25">
      <c r="A3720" s="6"/>
    </row>
    <row r="3721" spans="1:1" x14ac:dyDescent="0.25">
      <c r="A3721" s="6"/>
    </row>
    <row r="3722" spans="1:1" x14ac:dyDescent="0.25">
      <c r="A3722" s="6"/>
    </row>
    <row r="3723" spans="1:1" x14ac:dyDescent="0.25">
      <c r="A3723" s="6"/>
    </row>
    <row r="3724" spans="1:1" x14ac:dyDescent="0.25">
      <c r="A3724" s="6"/>
    </row>
    <row r="3725" spans="1:1" x14ac:dyDescent="0.25">
      <c r="A3725" s="6"/>
    </row>
    <row r="3726" spans="1:1" x14ac:dyDescent="0.25">
      <c r="A3726" s="6"/>
    </row>
    <row r="3727" spans="1:1" x14ac:dyDescent="0.25">
      <c r="A3727" s="6"/>
    </row>
    <row r="3728" spans="1:1" x14ac:dyDescent="0.25">
      <c r="A3728" s="6"/>
    </row>
    <row r="3729" spans="1:1" x14ac:dyDescent="0.25">
      <c r="A3729" s="6"/>
    </row>
    <row r="3730" spans="1:1" x14ac:dyDescent="0.25">
      <c r="A3730" s="6"/>
    </row>
    <row r="3731" spans="1:1" x14ac:dyDescent="0.25">
      <c r="A3731" s="6"/>
    </row>
    <row r="3732" spans="1:1" x14ac:dyDescent="0.25">
      <c r="A3732" s="6"/>
    </row>
    <row r="3733" spans="1:1" x14ac:dyDescent="0.25">
      <c r="A3733" s="6"/>
    </row>
    <row r="3734" spans="1:1" x14ac:dyDescent="0.25">
      <c r="A3734" s="6"/>
    </row>
    <row r="3735" spans="1:1" x14ac:dyDescent="0.25">
      <c r="A3735" s="6"/>
    </row>
    <row r="3736" spans="1:1" x14ac:dyDescent="0.25">
      <c r="A3736" s="6"/>
    </row>
    <row r="3737" spans="1:1" x14ac:dyDescent="0.25">
      <c r="A3737" s="6"/>
    </row>
    <row r="3738" spans="1:1" x14ac:dyDescent="0.25">
      <c r="A3738" s="6"/>
    </row>
    <row r="3739" spans="1:1" x14ac:dyDescent="0.25">
      <c r="A3739" s="6"/>
    </row>
    <row r="3740" spans="1:1" x14ac:dyDescent="0.25">
      <c r="A3740" s="6"/>
    </row>
    <row r="3741" spans="1:1" x14ac:dyDescent="0.25">
      <c r="A3741" s="6"/>
    </row>
    <row r="3742" spans="1:1" x14ac:dyDescent="0.25">
      <c r="A3742" s="6"/>
    </row>
    <row r="3743" spans="1:1" x14ac:dyDescent="0.25">
      <c r="A3743" s="6"/>
    </row>
    <row r="3744" spans="1:1" x14ac:dyDescent="0.25">
      <c r="A3744" s="6"/>
    </row>
    <row r="3745" spans="1:1" x14ac:dyDescent="0.25">
      <c r="A3745" s="6"/>
    </row>
    <row r="3746" spans="1:1" x14ac:dyDescent="0.25">
      <c r="A3746" s="6"/>
    </row>
    <row r="3747" spans="1:1" x14ac:dyDescent="0.25">
      <c r="A3747" s="6"/>
    </row>
    <row r="3748" spans="1:1" x14ac:dyDescent="0.25">
      <c r="A3748" s="6"/>
    </row>
    <row r="3749" spans="1:1" x14ac:dyDescent="0.25">
      <c r="A3749" s="6"/>
    </row>
    <row r="3750" spans="1:1" x14ac:dyDescent="0.25">
      <c r="A3750" s="6"/>
    </row>
    <row r="3751" spans="1:1" x14ac:dyDescent="0.25">
      <c r="A3751" s="6"/>
    </row>
    <row r="3752" spans="1:1" x14ac:dyDescent="0.25">
      <c r="A3752" s="6"/>
    </row>
    <row r="3753" spans="1:1" x14ac:dyDescent="0.25">
      <c r="A3753" s="6"/>
    </row>
    <row r="3754" spans="1:1" x14ac:dyDescent="0.25">
      <c r="A3754" s="6"/>
    </row>
    <row r="3755" spans="1:1" x14ac:dyDescent="0.25">
      <c r="A3755" s="6"/>
    </row>
    <row r="3756" spans="1:1" x14ac:dyDescent="0.25">
      <c r="A3756" s="6"/>
    </row>
    <row r="3757" spans="1:1" x14ac:dyDescent="0.25">
      <c r="A3757" s="6"/>
    </row>
    <row r="3758" spans="1:1" x14ac:dyDescent="0.25">
      <c r="A3758" s="6"/>
    </row>
    <row r="3759" spans="1:1" x14ac:dyDescent="0.25">
      <c r="A3759" s="6"/>
    </row>
    <row r="3760" spans="1:1" x14ac:dyDescent="0.25">
      <c r="A3760" s="6"/>
    </row>
    <row r="3761" spans="1:1" x14ac:dyDescent="0.25">
      <c r="A3761" s="6"/>
    </row>
    <row r="3762" spans="1:1" x14ac:dyDescent="0.25">
      <c r="A3762" s="6"/>
    </row>
    <row r="3763" spans="1:1" x14ac:dyDescent="0.25">
      <c r="A3763" s="6"/>
    </row>
    <row r="3764" spans="1:1" x14ac:dyDescent="0.25">
      <c r="A3764" s="6"/>
    </row>
    <row r="3765" spans="1:1" x14ac:dyDescent="0.25">
      <c r="A3765" s="6"/>
    </row>
    <row r="3766" spans="1:1" x14ac:dyDescent="0.25">
      <c r="A3766" s="6"/>
    </row>
    <row r="3767" spans="1:1" x14ac:dyDescent="0.25">
      <c r="A3767" s="6"/>
    </row>
    <row r="3768" spans="1:1" x14ac:dyDescent="0.25">
      <c r="A3768" s="6"/>
    </row>
    <row r="3769" spans="1:1" x14ac:dyDescent="0.25">
      <c r="A3769" s="6"/>
    </row>
    <row r="3770" spans="1:1" x14ac:dyDescent="0.25">
      <c r="A3770" s="6"/>
    </row>
    <row r="3771" spans="1:1" x14ac:dyDescent="0.25">
      <c r="A3771" s="6"/>
    </row>
    <row r="3772" spans="1:1" x14ac:dyDescent="0.25">
      <c r="A3772" s="6"/>
    </row>
    <row r="3773" spans="1:1" x14ac:dyDescent="0.25">
      <c r="A3773" s="6"/>
    </row>
    <row r="3774" spans="1:1" x14ac:dyDescent="0.25">
      <c r="A3774" s="6"/>
    </row>
    <row r="3775" spans="1:1" x14ac:dyDescent="0.25">
      <c r="A3775" s="6"/>
    </row>
    <row r="3776" spans="1:1" x14ac:dyDescent="0.25">
      <c r="A3776" s="6"/>
    </row>
    <row r="3777" spans="1:1" x14ac:dyDescent="0.25">
      <c r="A3777" s="6"/>
    </row>
    <row r="3778" spans="1:1" x14ac:dyDescent="0.25">
      <c r="A3778" s="6"/>
    </row>
    <row r="3779" spans="1:1" x14ac:dyDescent="0.25">
      <c r="A3779" s="6"/>
    </row>
    <row r="3780" spans="1:1" x14ac:dyDescent="0.25">
      <c r="A3780" s="6"/>
    </row>
    <row r="3781" spans="1:1" x14ac:dyDescent="0.25">
      <c r="A3781" s="6"/>
    </row>
    <row r="3782" spans="1:1" x14ac:dyDescent="0.25">
      <c r="A3782" s="6"/>
    </row>
    <row r="3783" spans="1:1" x14ac:dyDescent="0.25">
      <c r="A3783" s="6"/>
    </row>
    <row r="3784" spans="1:1" x14ac:dyDescent="0.25">
      <c r="A3784" s="6"/>
    </row>
    <row r="3785" spans="1:1" x14ac:dyDescent="0.25">
      <c r="A3785" s="6"/>
    </row>
    <row r="3786" spans="1:1" x14ac:dyDescent="0.25">
      <c r="A3786" s="6"/>
    </row>
    <row r="3787" spans="1:1" x14ac:dyDescent="0.25">
      <c r="A3787" s="6"/>
    </row>
    <row r="3788" spans="1:1" x14ac:dyDescent="0.25">
      <c r="A3788" s="6"/>
    </row>
    <row r="3789" spans="1:1" x14ac:dyDescent="0.25">
      <c r="A3789" s="6"/>
    </row>
    <row r="3790" spans="1:1" x14ac:dyDescent="0.25">
      <c r="A3790" s="6"/>
    </row>
    <row r="3791" spans="1:1" x14ac:dyDescent="0.25">
      <c r="A3791" s="6"/>
    </row>
    <row r="3792" spans="1:1" x14ac:dyDescent="0.25">
      <c r="A3792" s="6"/>
    </row>
    <row r="3793" spans="1:1" x14ac:dyDescent="0.25">
      <c r="A3793" s="6"/>
    </row>
    <row r="3794" spans="1:1" x14ac:dyDescent="0.25">
      <c r="A3794" s="6"/>
    </row>
    <row r="3795" spans="1:1" x14ac:dyDescent="0.25">
      <c r="A3795" s="6"/>
    </row>
    <row r="3796" spans="1:1" x14ac:dyDescent="0.25">
      <c r="A3796" s="6"/>
    </row>
    <row r="3797" spans="1:1" x14ac:dyDescent="0.25">
      <c r="A3797" s="6"/>
    </row>
    <row r="3798" spans="1:1" x14ac:dyDescent="0.25">
      <c r="A3798" s="6"/>
    </row>
    <row r="3799" spans="1:1" x14ac:dyDescent="0.25">
      <c r="A3799" s="6"/>
    </row>
    <row r="3800" spans="1:1" x14ac:dyDescent="0.25">
      <c r="A3800" s="6"/>
    </row>
    <row r="3801" spans="1:1" x14ac:dyDescent="0.25">
      <c r="A3801" s="6"/>
    </row>
    <row r="3802" spans="1:1" x14ac:dyDescent="0.25">
      <c r="A3802" s="6"/>
    </row>
    <row r="3803" spans="1:1" x14ac:dyDescent="0.25">
      <c r="A3803" s="6"/>
    </row>
    <row r="3804" spans="1:1" x14ac:dyDescent="0.25">
      <c r="A3804" s="6"/>
    </row>
    <row r="3805" spans="1:1" x14ac:dyDescent="0.25">
      <c r="A3805" s="6"/>
    </row>
    <row r="3806" spans="1:1" x14ac:dyDescent="0.25">
      <c r="A3806" s="6"/>
    </row>
    <row r="3807" spans="1:1" x14ac:dyDescent="0.25">
      <c r="A3807" s="6"/>
    </row>
    <row r="3808" spans="1:1" x14ac:dyDescent="0.25">
      <c r="A3808" s="6"/>
    </row>
    <row r="3809" spans="1:1" x14ac:dyDescent="0.25">
      <c r="A3809" s="6"/>
    </row>
    <row r="3810" spans="1:1" x14ac:dyDescent="0.25">
      <c r="A3810" s="6"/>
    </row>
    <row r="3811" spans="1:1" x14ac:dyDescent="0.25">
      <c r="A3811" s="6"/>
    </row>
    <row r="3812" spans="1:1" x14ac:dyDescent="0.25">
      <c r="A3812" s="6"/>
    </row>
    <row r="3813" spans="1:1" x14ac:dyDescent="0.25">
      <c r="A3813" s="6"/>
    </row>
    <row r="3814" spans="1:1" x14ac:dyDescent="0.25">
      <c r="A3814" s="6"/>
    </row>
    <row r="3815" spans="1:1" x14ac:dyDescent="0.25">
      <c r="A3815" s="6"/>
    </row>
    <row r="3816" spans="1:1" x14ac:dyDescent="0.25">
      <c r="A3816" s="6"/>
    </row>
    <row r="3817" spans="1:1" x14ac:dyDescent="0.25">
      <c r="A3817" s="6"/>
    </row>
    <row r="3818" spans="1:1" x14ac:dyDescent="0.25">
      <c r="A3818" s="6"/>
    </row>
    <row r="3819" spans="1:1" x14ac:dyDescent="0.25">
      <c r="A3819" s="6"/>
    </row>
    <row r="3820" spans="1:1" x14ac:dyDescent="0.25">
      <c r="A3820" s="6"/>
    </row>
    <row r="3821" spans="1:1" x14ac:dyDescent="0.25">
      <c r="A3821" s="6"/>
    </row>
    <row r="3822" spans="1:1" x14ac:dyDescent="0.25">
      <c r="A3822" s="6"/>
    </row>
    <row r="3823" spans="1:1" x14ac:dyDescent="0.25">
      <c r="A3823" s="6"/>
    </row>
    <row r="3824" spans="1:1" x14ac:dyDescent="0.25">
      <c r="A3824" s="6"/>
    </row>
    <row r="3825" spans="1:1" x14ac:dyDescent="0.25">
      <c r="A3825" s="6"/>
    </row>
    <row r="3826" spans="1:1" x14ac:dyDescent="0.25">
      <c r="A3826" s="6"/>
    </row>
    <row r="3827" spans="1:1" x14ac:dyDescent="0.25">
      <c r="A3827" s="6"/>
    </row>
    <row r="3828" spans="1:1" x14ac:dyDescent="0.25">
      <c r="A3828" s="6"/>
    </row>
    <row r="3829" spans="1:1" x14ac:dyDescent="0.25">
      <c r="A3829" s="6"/>
    </row>
    <row r="3830" spans="1:1" x14ac:dyDescent="0.25">
      <c r="A3830" s="6"/>
    </row>
    <row r="3831" spans="1:1" x14ac:dyDescent="0.25">
      <c r="A3831" s="6"/>
    </row>
    <row r="3832" spans="1:1" x14ac:dyDescent="0.25">
      <c r="A3832" s="6"/>
    </row>
    <row r="3833" spans="1:1" x14ac:dyDescent="0.25">
      <c r="A3833" s="6"/>
    </row>
    <row r="3834" spans="1:1" x14ac:dyDescent="0.25">
      <c r="A3834" s="6"/>
    </row>
    <row r="3835" spans="1:1" x14ac:dyDescent="0.25">
      <c r="A3835" s="6"/>
    </row>
    <row r="3836" spans="1:1" x14ac:dyDescent="0.25">
      <c r="A3836" s="6"/>
    </row>
    <row r="3837" spans="1:1" x14ac:dyDescent="0.25">
      <c r="A3837" s="6"/>
    </row>
    <row r="3838" spans="1:1" x14ac:dyDescent="0.25">
      <c r="A3838" s="6"/>
    </row>
    <row r="3839" spans="1:1" x14ac:dyDescent="0.25">
      <c r="A3839" s="6"/>
    </row>
    <row r="3840" spans="1:1" x14ac:dyDescent="0.25">
      <c r="A3840" s="6"/>
    </row>
    <row r="3841" spans="1:1" x14ac:dyDescent="0.25">
      <c r="A3841" s="6"/>
    </row>
    <row r="3842" spans="1:1" x14ac:dyDescent="0.25">
      <c r="A3842" s="6"/>
    </row>
    <row r="3843" spans="1:1" x14ac:dyDescent="0.25">
      <c r="A3843" s="6"/>
    </row>
    <row r="3844" spans="1:1" x14ac:dyDescent="0.25">
      <c r="A3844" s="6"/>
    </row>
    <row r="3845" spans="1:1" x14ac:dyDescent="0.25">
      <c r="A3845" s="6"/>
    </row>
    <row r="3846" spans="1:1" x14ac:dyDescent="0.25">
      <c r="A3846" s="6"/>
    </row>
    <row r="3847" spans="1:1" x14ac:dyDescent="0.25">
      <c r="A3847" s="6"/>
    </row>
    <row r="3848" spans="1:1" x14ac:dyDescent="0.25">
      <c r="A3848" s="6"/>
    </row>
    <row r="3849" spans="1:1" x14ac:dyDescent="0.25">
      <c r="A3849" s="6"/>
    </row>
    <row r="3850" spans="1:1" x14ac:dyDescent="0.25">
      <c r="A3850" s="6"/>
    </row>
    <row r="3851" spans="1:1" x14ac:dyDescent="0.25">
      <c r="A3851" s="6"/>
    </row>
    <row r="3852" spans="1:1" x14ac:dyDescent="0.25">
      <c r="A3852" s="6"/>
    </row>
    <row r="3853" spans="1:1" x14ac:dyDescent="0.25">
      <c r="A3853" s="6"/>
    </row>
    <row r="3854" spans="1:1" x14ac:dyDescent="0.25">
      <c r="A3854" s="6"/>
    </row>
    <row r="3855" spans="1:1" x14ac:dyDescent="0.25">
      <c r="A3855" s="6"/>
    </row>
    <row r="3856" spans="1:1" x14ac:dyDescent="0.25">
      <c r="A3856" s="6"/>
    </row>
    <row r="3857" spans="1:1" x14ac:dyDescent="0.25">
      <c r="A3857" s="6"/>
    </row>
    <row r="3858" spans="1:1" x14ac:dyDescent="0.25">
      <c r="A3858" s="6"/>
    </row>
    <row r="3859" spans="1:1" x14ac:dyDescent="0.25">
      <c r="A3859" s="6"/>
    </row>
    <row r="3860" spans="1:1" x14ac:dyDescent="0.25">
      <c r="A3860" s="6"/>
    </row>
    <row r="3861" spans="1:1" x14ac:dyDescent="0.25">
      <c r="A3861" s="6"/>
    </row>
    <row r="3862" spans="1:1" x14ac:dyDescent="0.25">
      <c r="A3862" s="6"/>
    </row>
    <row r="3863" spans="1:1" x14ac:dyDescent="0.25">
      <c r="A3863" s="6"/>
    </row>
    <row r="3864" spans="1:1" x14ac:dyDescent="0.25">
      <c r="A3864" s="6"/>
    </row>
    <row r="3865" spans="1:1" x14ac:dyDescent="0.25">
      <c r="A3865" s="6"/>
    </row>
    <row r="3866" spans="1:1" x14ac:dyDescent="0.25">
      <c r="A3866" s="6"/>
    </row>
    <row r="3867" spans="1:1" x14ac:dyDescent="0.25">
      <c r="A3867" s="6"/>
    </row>
    <row r="3868" spans="1:1" x14ac:dyDescent="0.25">
      <c r="A3868" s="6"/>
    </row>
    <row r="3869" spans="1:1" x14ac:dyDescent="0.25">
      <c r="A3869" s="6"/>
    </row>
    <row r="3870" spans="1:1" x14ac:dyDescent="0.25">
      <c r="A3870" s="6"/>
    </row>
    <row r="3871" spans="1:1" x14ac:dyDescent="0.25">
      <c r="A3871" s="6"/>
    </row>
    <row r="3872" spans="1:1" x14ac:dyDescent="0.25">
      <c r="A3872" s="6"/>
    </row>
    <row r="3873" spans="1:1" x14ac:dyDescent="0.25">
      <c r="A3873" s="6"/>
    </row>
    <row r="3874" spans="1:1" x14ac:dyDescent="0.25">
      <c r="A3874" s="6"/>
    </row>
    <row r="3875" spans="1:1" x14ac:dyDescent="0.25">
      <c r="A3875" s="6"/>
    </row>
    <row r="3876" spans="1:1" x14ac:dyDescent="0.25">
      <c r="A3876" s="6"/>
    </row>
    <row r="3877" spans="1:1" x14ac:dyDescent="0.25">
      <c r="A3877" s="6"/>
    </row>
    <row r="3878" spans="1:1" x14ac:dyDescent="0.25">
      <c r="A3878" s="6"/>
    </row>
    <row r="3879" spans="1:1" x14ac:dyDescent="0.25">
      <c r="A3879" s="6"/>
    </row>
    <row r="3880" spans="1:1" x14ac:dyDescent="0.25">
      <c r="A3880" s="6"/>
    </row>
    <row r="3881" spans="1:1" x14ac:dyDescent="0.25">
      <c r="A3881" s="6"/>
    </row>
    <row r="3882" spans="1:1" x14ac:dyDescent="0.25">
      <c r="A3882" s="6"/>
    </row>
    <row r="3883" spans="1:1" x14ac:dyDescent="0.25">
      <c r="A3883" s="6"/>
    </row>
    <row r="3884" spans="1:1" x14ac:dyDescent="0.25">
      <c r="A3884" s="6"/>
    </row>
    <row r="3885" spans="1:1" x14ac:dyDescent="0.25">
      <c r="A3885" s="6"/>
    </row>
    <row r="3886" spans="1:1" x14ac:dyDescent="0.25">
      <c r="A3886" s="6"/>
    </row>
    <row r="3887" spans="1:1" x14ac:dyDescent="0.25">
      <c r="A3887" s="6"/>
    </row>
    <row r="3888" spans="1:1" x14ac:dyDescent="0.25">
      <c r="A3888" s="6"/>
    </row>
    <row r="3889" spans="1:1" x14ac:dyDescent="0.25">
      <c r="A3889" s="6"/>
    </row>
    <row r="3890" spans="1:1" x14ac:dyDescent="0.25">
      <c r="A3890" s="6"/>
    </row>
    <row r="3891" spans="1:1" x14ac:dyDescent="0.25">
      <c r="A3891" s="6"/>
    </row>
    <row r="3892" spans="1:1" x14ac:dyDescent="0.25">
      <c r="A3892" s="6"/>
    </row>
    <row r="3893" spans="1:1" x14ac:dyDescent="0.25">
      <c r="A3893" s="6"/>
    </row>
    <row r="3894" spans="1:1" x14ac:dyDescent="0.25">
      <c r="A3894" s="6"/>
    </row>
    <row r="3895" spans="1:1" x14ac:dyDescent="0.25">
      <c r="A3895" s="6"/>
    </row>
    <row r="3896" spans="1:1" x14ac:dyDescent="0.25">
      <c r="A3896" s="6"/>
    </row>
    <row r="3897" spans="1:1" x14ac:dyDescent="0.25">
      <c r="A3897" s="6"/>
    </row>
    <row r="3898" spans="1:1" x14ac:dyDescent="0.25">
      <c r="A3898" s="6"/>
    </row>
    <row r="3899" spans="1:1" x14ac:dyDescent="0.25">
      <c r="A3899" s="6"/>
    </row>
    <row r="3900" spans="1:1" x14ac:dyDescent="0.25">
      <c r="A3900" s="6"/>
    </row>
    <row r="3901" spans="1:1" x14ac:dyDescent="0.25">
      <c r="A3901" s="6"/>
    </row>
    <row r="3902" spans="1:1" x14ac:dyDescent="0.25">
      <c r="A3902" s="6"/>
    </row>
    <row r="3903" spans="1:1" x14ac:dyDescent="0.25">
      <c r="A3903" s="6"/>
    </row>
    <row r="3904" spans="1:1" x14ac:dyDescent="0.25">
      <c r="A3904" s="6"/>
    </row>
    <row r="3905" spans="1:1" x14ac:dyDescent="0.25">
      <c r="A3905" s="6"/>
    </row>
    <row r="3906" spans="1:1" x14ac:dyDescent="0.25">
      <c r="A3906" s="6"/>
    </row>
    <row r="3907" spans="1:1" x14ac:dyDescent="0.25">
      <c r="A3907" s="6"/>
    </row>
    <row r="3908" spans="1:1" x14ac:dyDescent="0.25">
      <c r="A3908" s="6"/>
    </row>
    <row r="3909" spans="1:1" x14ac:dyDescent="0.25">
      <c r="A3909" s="6"/>
    </row>
    <row r="3910" spans="1:1" x14ac:dyDescent="0.25">
      <c r="A3910" s="6"/>
    </row>
    <row r="3911" spans="1:1" x14ac:dyDescent="0.25">
      <c r="A3911" s="6"/>
    </row>
    <row r="3912" spans="1:1" x14ac:dyDescent="0.25">
      <c r="A3912" s="6"/>
    </row>
    <row r="3913" spans="1:1" x14ac:dyDescent="0.25">
      <c r="A3913" s="6"/>
    </row>
    <row r="3914" spans="1:1" x14ac:dyDescent="0.25">
      <c r="A3914" s="6"/>
    </row>
    <row r="3915" spans="1:1" x14ac:dyDescent="0.25">
      <c r="A3915" s="6"/>
    </row>
    <row r="3916" spans="1:1" x14ac:dyDescent="0.25">
      <c r="A3916" s="6"/>
    </row>
    <row r="3917" spans="1:1" x14ac:dyDescent="0.25">
      <c r="A3917" s="6"/>
    </row>
    <row r="3918" spans="1:1" x14ac:dyDescent="0.25">
      <c r="A3918" s="6"/>
    </row>
    <row r="3919" spans="1:1" x14ac:dyDescent="0.25">
      <c r="A3919" s="6"/>
    </row>
    <row r="3920" spans="1:1" x14ac:dyDescent="0.25">
      <c r="A3920" s="6"/>
    </row>
    <row r="3921" spans="1:1" x14ac:dyDescent="0.25">
      <c r="A3921" s="6"/>
    </row>
    <row r="3922" spans="1:1" x14ac:dyDescent="0.25">
      <c r="A3922" s="6"/>
    </row>
    <row r="3923" spans="1:1" x14ac:dyDescent="0.25">
      <c r="A3923" s="6"/>
    </row>
    <row r="3924" spans="1:1" x14ac:dyDescent="0.25">
      <c r="A3924" s="6"/>
    </row>
    <row r="3925" spans="1:1" x14ac:dyDescent="0.25">
      <c r="A3925" s="6"/>
    </row>
    <row r="3926" spans="1:1" x14ac:dyDescent="0.25">
      <c r="A3926" s="6"/>
    </row>
    <row r="3927" spans="1:1" x14ac:dyDescent="0.25">
      <c r="A3927" s="6"/>
    </row>
    <row r="3928" spans="1:1" x14ac:dyDescent="0.25">
      <c r="A3928" s="6"/>
    </row>
    <row r="3929" spans="1:1" x14ac:dyDescent="0.25">
      <c r="A3929" s="6"/>
    </row>
    <row r="3930" spans="1:1" x14ac:dyDescent="0.25">
      <c r="A3930" s="6"/>
    </row>
    <row r="3931" spans="1:1" x14ac:dyDescent="0.25">
      <c r="A3931" s="6"/>
    </row>
    <row r="3932" spans="1:1" x14ac:dyDescent="0.25">
      <c r="A3932" s="6"/>
    </row>
    <row r="3933" spans="1:1" x14ac:dyDescent="0.25">
      <c r="A3933" s="6"/>
    </row>
    <row r="3934" spans="1:1" x14ac:dyDescent="0.25">
      <c r="A3934" s="6"/>
    </row>
    <row r="3935" spans="1:1" x14ac:dyDescent="0.25">
      <c r="A3935" s="6"/>
    </row>
    <row r="3936" spans="1:1" x14ac:dyDescent="0.25">
      <c r="A3936" s="6"/>
    </row>
    <row r="3937" spans="1:1" x14ac:dyDescent="0.25">
      <c r="A3937" s="6"/>
    </row>
    <row r="3938" spans="1:1" x14ac:dyDescent="0.25">
      <c r="A3938" s="6"/>
    </row>
    <row r="3939" spans="1:1" x14ac:dyDescent="0.25">
      <c r="A3939" s="6"/>
    </row>
    <row r="3940" spans="1:1" x14ac:dyDescent="0.25">
      <c r="A3940" s="6"/>
    </row>
    <row r="3941" spans="1:1" x14ac:dyDescent="0.25">
      <c r="A3941" s="6"/>
    </row>
    <row r="3942" spans="1:1" x14ac:dyDescent="0.25">
      <c r="A3942" s="6"/>
    </row>
    <row r="3943" spans="1:1" x14ac:dyDescent="0.25">
      <c r="A3943" s="6"/>
    </row>
    <row r="3944" spans="1:1" x14ac:dyDescent="0.25">
      <c r="A3944" s="6"/>
    </row>
    <row r="3945" spans="1:1" x14ac:dyDescent="0.25">
      <c r="A3945" s="6"/>
    </row>
    <row r="3946" spans="1:1" x14ac:dyDescent="0.25">
      <c r="A3946" s="6"/>
    </row>
    <row r="3947" spans="1:1" x14ac:dyDescent="0.25">
      <c r="A3947" s="6"/>
    </row>
    <row r="3948" spans="1:1" x14ac:dyDescent="0.25">
      <c r="A3948" s="6"/>
    </row>
    <row r="3949" spans="1:1" x14ac:dyDescent="0.25">
      <c r="A3949" s="6"/>
    </row>
    <row r="3950" spans="1:1" x14ac:dyDescent="0.25">
      <c r="A3950" s="6"/>
    </row>
    <row r="3951" spans="1:1" x14ac:dyDescent="0.25">
      <c r="A3951" s="6"/>
    </row>
    <row r="3952" spans="1:1" x14ac:dyDescent="0.25">
      <c r="A3952" s="6"/>
    </row>
    <row r="3953" spans="1:1" x14ac:dyDescent="0.25">
      <c r="A3953" s="6"/>
    </row>
    <row r="3954" spans="1:1" x14ac:dyDescent="0.25">
      <c r="A3954" s="6"/>
    </row>
    <row r="3955" spans="1:1" x14ac:dyDescent="0.25">
      <c r="A3955" s="6"/>
    </row>
    <row r="3956" spans="1:1" x14ac:dyDescent="0.25">
      <c r="A3956" s="6"/>
    </row>
    <row r="3957" spans="1:1" x14ac:dyDescent="0.25">
      <c r="A3957" s="6"/>
    </row>
    <row r="3958" spans="1:1" x14ac:dyDescent="0.25">
      <c r="A3958" s="6"/>
    </row>
    <row r="3959" spans="1:1" x14ac:dyDescent="0.25">
      <c r="A3959" s="6"/>
    </row>
    <row r="3960" spans="1:1" x14ac:dyDescent="0.25">
      <c r="A3960" s="6"/>
    </row>
    <row r="3961" spans="1:1" x14ac:dyDescent="0.25">
      <c r="A3961" s="6"/>
    </row>
    <row r="3962" spans="1:1" x14ac:dyDescent="0.25">
      <c r="A3962" s="6"/>
    </row>
    <row r="3963" spans="1:1" x14ac:dyDescent="0.25">
      <c r="A3963" s="6"/>
    </row>
    <row r="3964" spans="1:1" x14ac:dyDescent="0.25">
      <c r="A3964" s="6"/>
    </row>
    <row r="3965" spans="1:1" x14ac:dyDescent="0.25">
      <c r="A3965" s="6"/>
    </row>
    <row r="3966" spans="1:1" x14ac:dyDescent="0.25">
      <c r="A3966" s="6"/>
    </row>
    <row r="3967" spans="1:1" x14ac:dyDescent="0.25">
      <c r="A3967" s="6"/>
    </row>
    <row r="3968" spans="1:1" x14ac:dyDescent="0.25">
      <c r="A3968" s="6"/>
    </row>
    <row r="3969" spans="1:1" x14ac:dyDescent="0.25">
      <c r="A3969" s="6"/>
    </row>
    <row r="3970" spans="1:1" x14ac:dyDescent="0.25">
      <c r="A3970" s="6"/>
    </row>
    <row r="3971" spans="1:1" x14ac:dyDescent="0.25">
      <c r="A3971" s="6"/>
    </row>
    <row r="3972" spans="1:1" x14ac:dyDescent="0.25">
      <c r="A3972" s="6"/>
    </row>
    <row r="3973" spans="1:1" x14ac:dyDescent="0.25">
      <c r="A3973" s="6"/>
    </row>
    <row r="3974" spans="1:1" x14ac:dyDescent="0.25">
      <c r="A3974" s="6"/>
    </row>
    <row r="3975" spans="1:1" x14ac:dyDescent="0.25">
      <c r="A3975" s="6"/>
    </row>
    <row r="3976" spans="1:1" x14ac:dyDescent="0.25">
      <c r="A3976" s="6"/>
    </row>
    <row r="3977" spans="1:1" x14ac:dyDescent="0.25">
      <c r="A3977" s="6"/>
    </row>
    <row r="3978" spans="1:1" x14ac:dyDescent="0.25">
      <c r="A3978" s="6"/>
    </row>
    <row r="3979" spans="1:1" x14ac:dyDescent="0.25">
      <c r="A3979" s="6"/>
    </row>
    <row r="3980" spans="1:1" x14ac:dyDescent="0.25">
      <c r="A3980" s="6"/>
    </row>
    <row r="3981" spans="1:1" x14ac:dyDescent="0.25">
      <c r="A3981" s="6"/>
    </row>
    <row r="3982" spans="1:1" x14ac:dyDescent="0.25">
      <c r="A3982" s="6"/>
    </row>
    <row r="3983" spans="1:1" x14ac:dyDescent="0.25">
      <c r="A3983" s="6"/>
    </row>
    <row r="3984" spans="1:1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  <row r="4483" spans="1:1" x14ac:dyDescent="0.25">
      <c r="A4483" s="6"/>
    </row>
    <row r="4484" spans="1:1" x14ac:dyDescent="0.25">
      <c r="A4484" s="6"/>
    </row>
    <row r="4485" spans="1:1" x14ac:dyDescent="0.25">
      <c r="A4485" s="6"/>
    </row>
    <row r="4486" spans="1:1" x14ac:dyDescent="0.25">
      <c r="A4486" s="6"/>
    </row>
    <row r="4487" spans="1:1" x14ac:dyDescent="0.25">
      <c r="A4487" s="6"/>
    </row>
    <row r="4488" spans="1:1" x14ac:dyDescent="0.25">
      <c r="A4488" s="6"/>
    </row>
    <row r="4489" spans="1:1" x14ac:dyDescent="0.25">
      <c r="A4489" s="6"/>
    </row>
    <row r="4490" spans="1:1" x14ac:dyDescent="0.25">
      <c r="A4490" s="6"/>
    </row>
    <row r="4491" spans="1:1" x14ac:dyDescent="0.25">
      <c r="A4491" s="6"/>
    </row>
    <row r="4492" spans="1:1" x14ac:dyDescent="0.25">
      <c r="A4492" s="6"/>
    </row>
    <row r="4493" spans="1:1" x14ac:dyDescent="0.25">
      <c r="A4493" s="6"/>
    </row>
    <row r="4494" spans="1:1" x14ac:dyDescent="0.25">
      <c r="A4494" s="6"/>
    </row>
    <row r="4495" spans="1:1" x14ac:dyDescent="0.25">
      <c r="A4495" s="6"/>
    </row>
    <row r="4496" spans="1:1" x14ac:dyDescent="0.25">
      <c r="A4496" s="6"/>
    </row>
    <row r="4497" spans="1:1" x14ac:dyDescent="0.25">
      <c r="A4497" s="6"/>
    </row>
    <row r="4498" spans="1:1" x14ac:dyDescent="0.25">
      <c r="A4498" s="6"/>
    </row>
    <row r="4499" spans="1:1" x14ac:dyDescent="0.25">
      <c r="A4499" s="6"/>
    </row>
    <row r="4500" spans="1:1" x14ac:dyDescent="0.25">
      <c r="A4500" s="6"/>
    </row>
    <row r="4501" spans="1:1" x14ac:dyDescent="0.25">
      <c r="A4501" s="6"/>
    </row>
    <row r="4502" spans="1:1" x14ac:dyDescent="0.25">
      <c r="A4502" s="6"/>
    </row>
    <row r="4503" spans="1:1" x14ac:dyDescent="0.25">
      <c r="A4503" s="6"/>
    </row>
    <row r="4504" spans="1:1" x14ac:dyDescent="0.25">
      <c r="A4504" s="6"/>
    </row>
    <row r="4505" spans="1:1" x14ac:dyDescent="0.25">
      <c r="A4505" s="6"/>
    </row>
    <row r="4506" spans="1:1" x14ac:dyDescent="0.25">
      <c r="A4506" s="6"/>
    </row>
    <row r="4507" spans="1:1" x14ac:dyDescent="0.25">
      <c r="A4507" s="6"/>
    </row>
    <row r="4508" spans="1:1" x14ac:dyDescent="0.25">
      <c r="A4508" s="6"/>
    </row>
    <row r="4509" spans="1:1" x14ac:dyDescent="0.25">
      <c r="A4509" s="6"/>
    </row>
    <row r="4510" spans="1:1" x14ac:dyDescent="0.25">
      <c r="A4510" s="6"/>
    </row>
    <row r="4511" spans="1:1" x14ac:dyDescent="0.25">
      <c r="A4511" s="6"/>
    </row>
    <row r="4512" spans="1:1" x14ac:dyDescent="0.25">
      <c r="A4512" s="6"/>
    </row>
    <row r="4513" spans="1:1" x14ac:dyDescent="0.25">
      <c r="A4513" s="6"/>
    </row>
    <row r="4514" spans="1:1" x14ac:dyDescent="0.25">
      <c r="A4514" s="6"/>
    </row>
    <row r="4515" spans="1:1" x14ac:dyDescent="0.25">
      <c r="A4515" s="6"/>
    </row>
    <row r="4516" spans="1:1" x14ac:dyDescent="0.25">
      <c r="A4516" s="6"/>
    </row>
    <row r="4517" spans="1:1" x14ac:dyDescent="0.25">
      <c r="A4517" s="6"/>
    </row>
    <row r="4518" spans="1:1" x14ac:dyDescent="0.25">
      <c r="A4518" s="6"/>
    </row>
    <row r="4519" spans="1:1" x14ac:dyDescent="0.25">
      <c r="A4519" s="6"/>
    </row>
    <row r="4520" spans="1:1" x14ac:dyDescent="0.25">
      <c r="A4520" s="6"/>
    </row>
    <row r="4521" spans="1:1" x14ac:dyDescent="0.25">
      <c r="A4521" s="6"/>
    </row>
    <row r="4522" spans="1:1" x14ac:dyDescent="0.25">
      <c r="A4522" s="6"/>
    </row>
    <row r="4523" spans="1:1" x14ac:dyDescent="0.25">
      <c r="A4523" s="6"/>
    </row>
    <row r="4524" spans="1:1" x14ac:dyDescent="0.25">
      <c r="A4524" s="6"/>
    </row>
    <row r="4525" spans="1:1" x14ac:dyDescent="0.25">
      <c r="A4525" s="6"/>
    </row>
    <row r="4526" spans="1:1" x14ac:dyDescent="0.25">
      <c r="A4526" s="6"/>
    </row>
    <row r="4527" spans="1:1" x14ac:dyDescent="0.25">
      <c r="A4527" s="6"/>
    </row>
    <row r="4528" spans="1:1" x14ac:dyDescent="0.25">
      <c r="A4528" s="6"/>
    </row>
    <row r="4529" spans="1:1" x14ac:dyDescent="0.25">
      <c r="A4529" s="6"/>
    </row>
    <row r="4530" spans="1:1" x14ac:dyDescent="0.25">
      <c r="A4530" s="6"/>
    </row>
    <row r="4531" spans="1:1" x14ac:dyDescent="0.25">
      <c r="A4531" s="6"/>
    </row>
    <row r="4532" spans="1:1" x14ac:dyDescent="0.25">
      <c r="A4532" s="6"/>
    </row>
    <row r="4533" spans="1:1" x14ac:dyDescent="0.25">
      <c r="A4533" s="6"/>
    </row>
    <row r="4534" spans="1:1" x14ac:dyDescent="0.25">
      <c r="A4534" s="6"/>
    </row>
    <row r="4535" spans="1:1" x14ac:dyDescent="0.25">
      <c r="A4535" s="6"/>
    </row>
    <row r="4536" spans="1:1" x14ac:dyDescent="0.25">
      <c r="A4536" s="6"/>
    </row>
    <row r="4537" spans="1:1" x14ac:dyDescent="0.25">
      <c r="A4537" s="6"/>
    </row>
    <row r="4538" spans="1:1" x14ac:dyDescent="0.25">
      <c r="A4538" s="6"/>
    </row>
    <row r="4539" spans="1:1" x14ac:dyDescent="0.25">
      <c r="A4539" s="6"/>
    </row>
    <row r="4540" spans="1:1" x14ac:dyDescent="0.25">
      <c r="A4540" s="6"/>
    </row>
    <row r="4541" spans="1:1" x14ac:dyDescent="0.25">
      <c r="A4541" s="6"/>
    </row>
    <row r="4542" spans="1:1" x14ac:dyDescent="0.25">
      <c r="A4542" s="6"/>
    </row>
    <row r="4543" spans="1:1" x14ac:dyDescent="0.25">
      <c r="A4543" s="6"/>
    </row>
    <row r="4544" spans="1:1" x14ac:dyDescent="0.25">
      <c r="A4544" s="6"/>
    </row>
    <row r="4545" spans="1:1" x14ac:dyDescent="0.25">
      <c r="A4545" s="6"/>
    </row>
    <row r="4546" spans="1:1" x14ac:dyDescent="0.25">
      <c r="A4546" s="6"/>
    </row>
    <row r="4547" spans="1:1" x14ac:dyDescent="0.25">
      <c r="A4547" s="6"/>
    </row>
    <row r="4548" spans="1:1" x14ac:dyDescent="0.25">
      <c r="A4548" s="6"/>
    </row>
    <row r="4549" spans="1:1" x14ac:dyDescent="0.25">
      <c r="A4549" s="6"/>
    </row>
    <row r="4550" spans="1:1" x14ac:dyDescent="0.25">
      <c r="A4550" s="6"/>
    </row>
    <row r="4551" spans="1:1" x14ac:dyDescent="0.25">
      <c r="A4551" s="6"/>
    </row>
    <row r="4552" spans="1:1" x14ac:dyDescent="0.25">
      <c r="A4552" s="6"/>
    </row>
    <row r="4553" spans="1:1" x14ac:dyDescent="0.25">
      <c r="A4553" s="6"/>
    </row>
    <row r="4554" spans="1:1" x14ac:dyDescent="0.25">
      <c r="A4554" s="6"/>
    </row>
    <row r="4555" spans="1:1" x14ac:dyDescent="0.25">
      <c r="A4555" s="6"/>
    </row>
    <row r="4556" spans="1:1" x14ac:dyDescent="0.25">
      <c r="A4556" s="6"/>
    </row>
    <row r="4557" spans="1:1" x14ac:dyDescent="0.25">
      <c r="A4557" s="6"/>
    </row>
    <row r="4558" spans="1:1" x14ac:dyDescent="0.25">
      <c r="A4558" s="6"/>
    </row>
    <row r="4559" spans="1:1" x14ac:dyDescent="0.25">
      <c r="A4559" s="6"/>
    </row>
    <row r="4560" spans="1:1" x14ac:dyDescent="0.25">
      <c r="A4560" s="6"/>
    </row>
    <row r="4561" spans="1:1" x14ac:dyDescent="0.25">
      <c r="A4561" s="6"/>
    </row>
    <row r="4562" spans="1:1" x14ac:dyDescent="0.25">
      <c r="A4562" s="6"/>
    </row>
    <row r="4563" spans="1:1" x14ac:dyDescent="0.25">
      <c r="A4563" s="6"/>
    </row>
    <row r="4564" spans="1:1" x14ac:dyDescent="0.25">
      <c r="A4564" s="6"/>
    </row>
    <row r="4565" spans="1:1" x14ac:dyDescent="0.25">
      <c r="A4565" s="6"/>
    </row>
    <row r="4566" spans="1:1" x14ac:dyDescent="0.25">
      <c r="A4566" s="6"/>
    </row>
    <row r="4567" spans="1:1" x14ac:dyDescent="0.25">
      <c r="A4567" s="6"/>
    </row>
    <row r="4568" spans="1:1" x14ac:dyDescent="0.25">
      <c r="A4568" s="6"/>
    </row>
    <row r="4569" spans="1:1" x14ac:dyDescent="0.25">
      <c r="A4569" s="6"/>
    </row>
    <row r="4570" spans="1:1" x14ac:dyDescent="0.25">
      <c r="A4570" s="6"/>
    </row>
    <row r="4571" spans="1:1" x14ac:dyDescent="0.25">
      <c r="A4571" s="6"/>
    </row>
    <row r="4572" spans="1:1" x14ac:dyDescent="0.25">
      <c r="A4572" s="6"/>
    </row>
    <row r="4573" spans="1:1" x14ac:dyDescent="0.25">
      <c r="A4573" s="6"/>
    </row>
    <row r="4574" spans="1:1" x14ac:dyDescent="0.25">
      <c r="A4574" s="6"/>
    </row>
    <row r="4575" spans="1:1" x14ac:dyDescent="0.25">
      <c r="A4575" s="6"/>
    </row>
    <row r="4576" spans="1:1" x14ac:dyDescent="0.25">
      <c r="A4576" s="6"/>
    </row>
    <row r="4577" spans="1:1" x14ac:dyDescent="0.25">
      <c r="A4577" s="6"/>
    </row>
    <row r="4578" spans="1:1" x14ac:dyDescent="0.25">
      <c r="A4578" s="6"/>
    </row>
    <row r="4579" spans="1:1" x14ac:dyDescent="0.25">
      <c r="A4579" s="6"/>
    </row>
    <row r="4580" spans="1:1" x14ac:dyDescent="0.25">
      <c r="A4580" s="6"/>
    </row>
    <row r="4581" spans="1:1" x14ac:dyDescent="0.25">
      <c r="A4581" s="6"/>
    </row>
    <row r="4582" spans="1:1" x14ac:dyDescent="0.25">
      <c r="A4582" s="6"/>
    </row>
    <row r="4583" spans="1:1" x14ac:dyDescent="0.25">
      <c r="A4583" s="6"/>
    </row>
    <row r="4584" spans="1:1" x14ac:dyDescent="0.25">
      <c r="A4584" s="6"/>
    </row>
    <row r="4585" spans="1:1" x14ac:dyDescent="0.25">
      <c r="A4585" s="6"/>
    </row>
    <row r="4586" spans="1:1" x14ac:dyDescent="0.25">
      <c r="A4586" s="6"/>
    </row>
    <row r="4587" spans="1:1" x14ac:dyDescent="0.25">
      <c r="A4587" s="6"/>
    </row>
    <row r="4588" spans="1:1" x14ac:dyDescent="0.25">
      <c r="A4588" s="6"/>
    </row>
    <row r="4589" spans="1:1" x14ac:dyDescent="0.25">
      <c r="A4589" s="6"/>
    </row>
    <row r="4590" spans="1:1" x14ac:dyDescent="0.25">
      <c r="A4590" s="6"/>
    </row>
    <row r="4591" spans="1:1" x14ac:dyDescent="0.25">
      <c r="A4591" s="6"/>
    </row>
    <row r="4592" spans="1:1" x14ac:dyDescent="0.25">
      <c r="A4592" s="6"/>
    </row>
    <row r="4593" spans="1:1" x14ac:dyDescent="0.25">
      <c r="A4593" s="6"/>
    </row>
    <row r="4594" spans="1:1" x14ac:dyDescent="0.25">
      <c r="A4594" s="6"/>
    </row>
    <row r="4595" spans="1:1" x14ac:dyDescent="0.25">
      <c r="A4595" s="6"/>
    </row>
    <row r="4596" spans="1:1" x14ac:dyDescent="0.25">
      <c r="A4596" s="6"/>
    </row>
    <row r="4597" spans="1:1" x14ac:dyDescent="0.25">
      <c r="A4597" s="6"/>
    </row>
    <row r="4598" spans="1:1" x14ac:dyDescent="0.25">
      <c r="A4598" s="6"/>
    </row>
    <row r="4599" spans="1:1" x14ac:dyDescent="0.25">
      <c r="A4599" s="6"/>
    </row>
    <row r="4600" spans="1:1" x14ac:dyDescent="0.25">
      <c r="A4600" s="6"/>
    </row>
    <row r="4601" spans="1:1" x14ac:dyDescent="0.25">
      <c r="A4601" s="6"/>
    </row>
    <row r="4602" spans="1:1" x14ac:dyDescent="0.25">
      <c r="A4602" s="6"/>
    </row>
    <row r="4603" spans="1:1" x14ac:dyDescent="0.25">
      <c r="A4603" s="6"/>
    </row>
    <row r="4604" spans="1:1" x14ac:dyDescent="0.25">
      <c r="A4604" s="6"/>
    </row>
    <row r="4605" spans="1:1" x14ac:dyDescent="0.25">
      <c r="A4605" s="6"/>
    </row>
    <row r="4606" spans="1:1" x14ac:dyDescent="0.25">
      <c r="A4606" s="6"/>
    </row>
    <row r="4607" spans="1:1" x14ac:dyDescent="0.25">
      <c r="A4607" s="6"/>
    </row>
    <row r="4608" spans="1:1" x14ac:dyDescent="0.25">
      <c r="A4608" s="6"/>
    </row>
    <row r="4609" spans="1:1" x14ac:dyDescent="0.25">
      <c r="A4609" s="6"/>
    </row>
    <row r="4610" spans="1:1" x14ac:dyDescent="0.25">
      <c r="A4610" s="6"/>
    </row>
    <row r="4611" spans="1:1" x14ac:dyDescent="0.25">
      <c r="A4611" s="6"/>
    </row>
    <row r="4612" spans="1:1" x14ac:dyDescent="0.25">
      <c r="A4612" s="6"/>
    </row>
    <row r="4613" spans="1:1" x14ac:dyDescent="0.25">
      <c r="A4613" s="6"/>
    </row>
    <row r="4614" spans="1:1" x14ac:dyDescent="0.25">
      <c r="A4614" s="6"/>
    </row>
    <row r="4615" spans="1:1" x14ac:dyDescent="0.25">
      <c r="A4615" s="6"/>
    </row>
    <row r="4616" spans="1:1" x14ac:dyDescent="0.25">
      <c r="A4616" s="6"/>
    </row>
    <row r="4617" spans="1:1" x14ac:dyDescent="0.25">
      <c r="A4617" s="6"/>
    </row>
    <row r="4618" spans="1:1" x14ac:dyDescent="0.25">
      <c r="A4618" s="6"/>
    </row>
    <row r="4619" spans="1:1" x14ac:dyDescent="0.25">
      <c r="A4619" s="6"/>
    </row>
    <row r="4620" spans="1:1" x14ac:dyDescent="0.25">
      <c r="A4620" s="6"/>
    </row>
    <row r="4621" spans="1:1" x14ac:dyDescent="0.25">
      <c r="A4621" s="6"/>
    </row>
    <row r="4622" spans="1:1" x14ac:dyDescent="0.25">
      <c r="A4622" s="6"/>
    </row>
    <row r="4623" spans="1:1" x14ac:dyDescent="0.25">
      <c r="A4623" s="6"/>
    </row>
    <row r="4624" spans="1:1" x14ac:dyDescent="0.25">
      <c r="A4624" s="6"/>
    </row>
    <row r="4625" spans="1:1" x14ac:dyDescent="0.25">
      <c r="A4625" s="6"/>
    </row>
    <row r="4626" spans="1:1" x14ac:dyDescent="0.25">
      <c r="A4626" s="6"/>
    </row>
    <row r="4627" spans="1:1" x14ac:dyDescent="0.25">
      <c r="A4627" s="6"/>
    </row>
    <row r="4628" spans="1:1" x14ac:dyDescent="0.25">
      <c r="A4628" s="6"/>
    </row>
    <row r="4629" spans="1:1" x14ac:dyDescent="0.25">
      <c r="A4629" s="6"/>
    </row>
    <row r="4630" spans="1:1" x14ac:dyDescent="0.25">
      <c r="A4630" s="6"/>
    </row>
    <row r="4631" spans="1:1" x14ac:dyDescent="0.25">
      <c r="A4631" s="6"/>
    </row>
    <row r="4632" spans="1:1" x14ac:dyDescent="0.25">
      <c r="A4632" s="6"/>
    </row>
    <row r="4633" spans="1:1" x14ac:dyDescent="0.25">
      <c r="A4633" s="6"/>
    </row>
    <row r="4634" spans="1:1" x14ac:dyDescent="0.25">
      <c r="A4634" s="6"/>
    </row>
    <row r="4635" spans="1:1" x14ac:dyDescent="0.25">
      <c r="A4635" s="6"/>
    </row>
    <row r="4636" spans="1:1" x14ac:dyDescent="0.25">
      <c r="A4636" s="6"/>
    </row>
    <row r="4637" spans="1:1" x14ac:dyDescent="0.25">
      <c r="A4637" s="6"/>
    </row>
    <row r="4638" spans="1:1" x14ac:dyDescent="0.25">
      <c r="A4638" s="6"/>
    </row>
    <row r="4639" spans="1:1" x14ac:dyDescent="0.25">
      <c r="A4639" s="6"/>
    </row>
    <row r="4640" spans="1:1" x14ac:dyDescent="0.25">
      <c r="A4640" s="6"/>
    </row>
    <row r="4641" spans="1:1" x14ac:dyDescent="0.25">
      <c r="A4641" s="6"/>
    </row>
    <row r="4642" spans="1:1" x14ac:dyDescent="0.25">
      <c r="A4642" s="6"/>
    </row>
    <row r="4643" spans="1:1" x14ac:dyDescent="0.25">
      <c r="A4643" s="6"/>
    </row>
    <row r="4644" spans="1:1" x14ac:dyDescent="0.25">
      <c r="A4644" s="6"/>
    </row>
    <row r="4645" spans="1:1" x14ac:dyDescent="0.25">
      <c r="A4645" s="6"/>
    </row>
    <row r="4646" spans="1:1" x14ac:dyDescent="0.25">
      <c r="A4646" s="6"/>
    </row>
    <row r="4647" spans="1:1" x14ac:dyDescent="0.25">
      <c r="A4647" s="6"/>
    </row>
    <row r="4648" spans="1:1" x14ac:dyDescent="0.25">
      <c r="A4648" s="6"/>
    </row>
    <row r="4649" spans="1:1" x14ac:dyDescent="0.25">
      <c r="A4649" s="6"/>
    </row>
    <row r="4650" spans="1:1" x14ac:dyDescent="0.25">
      <c r="A4650" s="6"/>
    </row>
    <row r="4651" spans="1:1" x14ac:dyDescent="0.25">
      <c r="A4651" s="6"/>
    </row>
    <row r="4652" spans="1:1" x14ac:dyDescent="0.25">
      <c r="A4652" s="6"/>
    </row>
    <row r="4653" spans="1:1" x14ac:dyDescent="0.25">
      <c r="A4653" s="6"/>
    </row>
    <row r="4654" spans="1:1" x14ac:dyDescent="0.25">
      <c r="A4654" s="6"/>
    </row>
    <row r="4655" spans="1:1" x14ac:dyDescent="0.25">
      <c r="A4655" s="6"/>
    </row>
    <row r="4656" spans="1:1" x14ac:dyDescent="0.25">
      <c r="A4656" s="6"/>
    </row>
    <row r="4657" spans="1:1" x14ac:dyDescent="0.25">
      <c r="A4657" s="6"/>
    </row>
    <row r="4658" spans="1:1" x14ac:dyDescent="0.25">
      <c r="A4658" s="6"/>
    </row>
    <row r="4659" spans="1:1" x14ac:dyDescent="0.25">
      <c r="A4659" s="6"/>
    </row>
    <row r="4660" spans="1:1" x14ac:dyDescent="0.25">
      <c r="A4660" s="6"/>
    </row>
    <row r="4661" spans="1:1" x14ac:dyDescent="0.25">
      <c r="A4661" s="6"/>
    </row>
    <row r="4662" spans="1:1" x14ac:dyDescent="0.25">
      <c r="A4662" s="6"/>
    </row>
    <row r="4663" spans="1:1" x14ac:dyDescent="0.25">
      <c r="A4663" s="6"/>
    </row>
    <row r="4664" spans="1:1" x14ac:dyDescent="0.25">
      <c r="A4664" s="6"/>
    </row>
    <row r="4665" spans="1:1" x14ac:dyDescent="0.25">
      <c r="A4665" s="6"/>
    </row>
    <row r="4666" spans="1:1" x14ac:dyDescent="0.25">
      <c r="A4666" s="6"/>
    </row>
    <row r="4667" spans="1:1" x14ac:dyDescent="0.25">
      <c r="A4667" s="6"/>
    </row>
    <row r="4668" spans="1:1" x14ac:dyDescent="0.25">
      <c r="A4668" s="6"/>
    </row>
    <row r="4669" spans="1:1" x14ac:dyDescent="0.25">
      <c r="A4669" s="6"/>
    </row>
    <row r="4670" spans="1:1" x14ac:dyDescent="0.25">
      <c r="A4670" s="6"/>
    </row>
    <row r="4671" spans="1:1" x14ac:dyDescent="0.25">
      <c r="A4671" s="6"/>
    </row>
    <row r="4672" spans="1:1" x14ac:dyDescent="0.25">
      <c r="A4672" s="6"/>
    </row>
    <row r="4673" spans="1:1" x14ac:dyDescent="0.25">
      <c r="A4673" s="6"/>
    </row>
    <row r="4674" spans="1:1" x14ac:dyDescent="0.25">
      <c r="A4674" s="6"/>
    </row>
    <row r="4675" spans="1:1" x14ac:dyDescent="0.25">
      <c r="A4675" s="6"/>
    </row>
    <row r="4676" spans="1:1" x14ac:dyDescent="0.25">
      <c r="A4676" s="6"/>
    </row>
    <row r="4677" spans="1:1" x14ac:dyDescent="0.25">
      <c r="A4677" s="6"/>
    </row>
    <row r="4678" spans="1:1" x14ac:dyDescent="0.25">
      <c r="A4678" s="6"/>
    </row>
    <row r="4679" spans="1:1" x14ac:dyDescent="0.25">
      <c r="A4679" s="6"/>
    </row>
    <row r="4680" spans="1:1" x14ac:dyDescent="0.25">
      <c r="A4680" s="6"/>
    </row>
    <row r="4681" spans="1:1" x14ac:dyDescent="0.25">
      <c r="A4681" s="6"/>
    </row>
    <row r="4682" spans="1:1" x14ac:dyDescent="0.25">
      <c r="A4682" s="6"/>
    </row>
    <row r="4683" spans="1:1" x14ac:dyDescent="0.25">
      <c r="A4683" s="6"/>
    </row>
    <row r="4684" spans="1:1" x14ac:dyDescent="0.25">
      <c r="A4684" s="6"/>
    </row>
    <row r="4685" spans="1:1" x14ac:dyDescent="0.25">
      <c r="A4685" s="6"/>
    </row>
    <row r="4686" spans="1:1" x14ac:dyDescent="0.25">
      <c r="A4686" s="6"/>
    </row>
    <row r="4687" spans="1:1" x14ac:dyDescent="0.25">
      <c r="A4687" s="6"/>
    </row>
    <row r="4688" spans="1:1" x14ac:dyDescent="0.25">
      <c r="A4688" s="6"/>
    </row>
    <row r="4689" spans="1:1" x14ac:dyDescent="0.25">
      <c r="A4689" s="6"/>
    </row>
    <row r="4690" spans="1:1" x14ac:dyDescent="0.25">
      <c r="A4690" s="6"/>
    </row>
    <row r="4691" spans="1:1" x14ac:dyDescent="0.25">
      <c r="A4691" s="6"/>
    </row>
    <row r="4692" spans="1:1" x14ac:dyDescent="0.25">
      <c r="A4692" s="6"/>
    </row>
    <row r="4693" spans="1:1" x14ac:dyDescent="0.25">
      <c r="A4693" s="6"/>
    </row>
    <row r="4694" spans="1:1" x14ac:dyDescent="0.25">
      <c r="A4694" s="6"/>
    </row>
    <row r="4695" spans="1:1" x14ac:dyDescent="0.25">
      <c r="A4695" s="6"/>
    </row>
    <row r="4696" spans="1:1" x14ac:dyDescent="0.25">
      <c r="A4696" s="6"/>
    </row>
    <row r="4697" spans="1:1" x14ac:dyDescent="0.25">
      <c r="A4697" s="6"/>
    </row>
    <row r="4698" spans="1:1" x14ac:dyDescent="0.25">
      <c r="A4698" s="6"/>
    </row>
    <row r="4699" spans="1:1" x14ac:dyDescent="0.25">
      <c r="A4699" s="6"/>
    </row>
    <row r="4700" spans="1:1" x14ac:dyDescent="0.25">
      <c r="A4700" s="6"/>
    </row>
    <row r="4701" spans="1:1" x14ac:dyDescent="0.25">
      <c r="A4701" s="6"/>
    </row>
    <row r="4702" spans="1:1" x14ac:dyDescent="0.25">
      <c r="A4702" s="6"/>
    </row>
    <row r="4703" spans="1:1" x14ac:dyDescent="0.25">
      <c r="A4703" s="6"/>
    </row>
    <row r="4704" spans="1:1" x14ac:dyDescent="0.25">
      <c r="A4704" s="6"/>
    </row>
    <row r="4705" spans="1:1" x14ac:dyDescent="0.25">
      <c r="A4705" s="6"/>
    </row>
    <row r="4706" spans="1:1" x14ac:dyDescent="0.25">
      <c r="A4706" s="6"/>
    </row>
    <row r="4707" spans="1:1" x14ac:dyDescent="0.25">
      <c r="A4707" s="6"/>
    </row>
    <row r="4708" spans="1:1" x14ac:dyDescent="0.25">
      <c r="A4708" s="6"/>
    </row>
    <row r="4709" spans="1:1" x14ac:dyDescent="0.25">
      <c r="A4709" s="6"/>
    </row>
    <row r="4710" spans="1:1" x14ac:dyDescent="0.25">
      <c r="A4710" s="6"/>
    </row>
    <row r="4711" spans="1:1" x14ac:dyDescent="0.25">
      <c r="A4711" s="6"/>
    </row>
    <row r="4712" spans="1:1" x14ac:dyDescent="0.25">
      <c r="A4712" s="6"/>
    </row>
    <row r="4713" spans="1:1" x14ac:dyDescent="0.25">
      <c r="A4713" s="6"/>
    </row>
    <row r="4714" spans="1:1" x14ac:dyDescent="0.25">
      <c r="A4714" s="6"/>
    </row>
    <row r="4715" spans="1:1" x14ac:dyDescent="0.25">
      <c r="A4715" s="6"/>
    </row>
    <row r="4716" spans="1:1" x14ac:dyDescent="0.25">
      <c r="A4716" s="6"/>
    </row>
    <row r="4717" spans="1:1" x14ac:dyDescent="0.25">
      <c r="A4717" s="6"/>
    </row>
    <row r="4718" spans="1:1" x14ac:dyDescent="0.25">
      <c r="A4718" s="6"/>
    </row>
    <row r="4719" spans="1:1" x14ac:dyDescent="0.25">
      <c r="A4719" s="6"/>
    </row>
    <row r="4720" spans="1:1" x14ac:dyDescent="0.25">
      <c r="A4720" s="6"/>
    </row>
    <row r="4721" spans="1:1" x14ac:dyDescent="0.25">
      <c r="A4721" s="6"/>
    </row>
    <row r="4722" spans="1:1" x14ac:dyDescent="0.25">
      <c r="A4722" s="6"/>
    </row>
    <row r="4723" spans="1:1" x14ac:dyDescent="0.25">
      <c r="A4723" s="6"/>
    </row>
    <row r="4724" spans="1:1" x14ac:dyDescent="0.25">
      <c r="A4724" s="6"/>
    </row>
    <row r="4725" spans="1:1" x14ac:dyDescent="0.25">
      <c r="A4725" s="6"/>
    </row>
    <row r="4726" spans="1:1" x14ac:dyDescent="0.25">
      <c r="A4726" s="6"/>
    </row>
    <row r="4727" spans="1:1" x14ac:dyDescent="0.25">
      <c r="A4727" s="6"/>
    </row>
    <row r="4728" spans="1:1" x14ac:dyDescent="0.25">
      <c r="A4728" s="6"/>
    </row>
    <row r="4729" spans="1:1" x14ac:dyDescent="0.25">
      <c r="A4729" s="6"/>
    </row>
    <row r="4730" spans="1:1" x14ac:dyDescent="0.25">
      <c r="A4730" s="6"/>
    </row>
    <row r="4731" spans="1:1" x14ac:dyDescent="0.25">
      <c r="A4731" s="6"/>
    </row>
    <row r="4732" spans="1:1" x14ac:dyDescent="0.25">
      <c r="A4732" s="6"/>
    </row>
    <row r="4733" spans="1:1" x14ac:dyDescent="0.25">
      <c r="A4733" s="6"/>
    </row>
    <row r="4734" spans="1:1" x14ac:dyDescent="0.25">
      <c r="A4734" s="6"/>
    </row>
    <row r="4735" spans="1:1" x14ac:dyDescent="0.25">
      <c r="A4735" s="6"/>
    </row>
    <row r="4736" spans="1:1" x14ac:dyDescent="0.25">
      <c r="A4736" s="6"/>
    </row>
    <row r="4737" spans="1:1" x14ac:dyDescent="0.25">
      <c r="A4737" s="6"/>
    </row>
    <row r="4738" spans="1:1" x14ac:dyDescent="0.25">
      <c r="A4738" s="6"/>
    </row>
    <row r="4739" spans="1:1" x14ac:dyDescent="0.25">
      <c r="A4739" s="6"/>
    </row>
    <row r="4740" spans="1:1" x14ac:dyDescent="0.25">
      <c r="A4740" s="6"/>
    </row>
    <row r="4741" spans="1:1" x14ac:dyDescent="0.25">
      <c r="A4741" s="6"/>
    </row>
    <row r="4742" spans="1:1" x14ac:dyDescent="0.25">
      <c r="A4742" s="6"/>
    </row>
    <row r="4743" spans="1:1" x14ac:dyDescent="0.25">
      <c r="A4743" s="6"/>
    </row>
    <row r="4744" spans="1:1" x14ac:dyDescent="0.25">
      <c r="A4744" s="6"/>
    </row>
    <row r="4745" spans="1:1" x14ac:dyDescent="0.25">
      <c r="A4745" s="6"/>
    </row>
    <row r="4746" spans="1:1" x14ac:dyDescent="0.25">
      <c r="A4746" s="6"/>
    </row>
    <row r="4747" spans="1:1" x14ac:dyDescent="0.25">
      <c r="A4747" s="6"/>
    </row>
    <row r="4748" spans="1:1" x14ac:dyDescent="0.25">
      <c r="A4748" s="6"/>
    </row>
    <row r="4749" spans="1:1" x14ac:dyDescent="0.25">
      <c r="A4749" s="6"/>
    </row>
    <row r="4750" spans="1:1" x14ac:dyDescent="0.25">
      <c r="A4750" s="6"/>
    </row>
    <row r="4751" spans="1:1" x14ac:dyDescent="0.25">
      <c r="A4751" s="6"/>
    </row>
    <row r="4752" spans="1:1" x14ac:dyDescent="0.25">
      <c r="A4752" s="6"/>
    </row>
    <row r="4753" spans="1:1" x14ac:dyDescent="0.25">
      <c r="A4753" s="6"/>
    </row>
    <row r="4754" spans="1:1" x14ac:dyDescent="0.25">
      <c r="A4754" s="6"/>
    </row>
    <row r="4755" spans="1:1" x14ac:dyDescent="0.25">
      <c r="A4755" s="6"/>
    </row>
    <row r="4756" spans="1:1" x14ac:dyDescent="0.25">
      <c r="A4756" s="6"/>
    </row>
    <row r="4757" spans="1:1" x14ac:dyDescent="0.25">
      <c r="A4757" s="6"/>
    </row>
    <row r="4758" spans="1:1" x14ac:dyDescent="0.25">
      <c r="A4758" s="6"/>
    </row>
    <row r="4759" spans="1:1" x14ac:dyDescent="0.25">
      <c r="A4759" s="6"/>
    </row>
    <row r="4760" spans="1:1" x14ac:dyDescent="0.25">
      <c r="A4760" s="6"/>
    </row>
    <row r="4761" spans="1:1" x14ac:dyDescent="0.25">
      <c r="A4761" s="6"/>
    </row>
    <row r="4762" spans="1:1" x14ac:dyDescent="0.25">
      <c r="A4762" s="6"/>
    </row>
    <row r="4763" spans="1:1" x14ac:dyDescent="0.25">
      <c r="A4763" s="6"/>
    </row>
    <row r="4764" spans="1:1" x14ac:dyDescent="0.25">
      <c r="A4764" s="6"/>
    </row>
    <row r="4765" spans="1:1" x14ac:dyDescent="0.25">
      <c r="A4765" s="6"/>
    </row>
    <row r="4766" spans="1:1" x14ac:dyDescent="0.25">
      <c r="A4766" s="6"/>
    </row>
    <row r="4767" spans="1:1" x14ac:dyDescent="0.25">
      <c r="A4767" s="6"/>
    </row>
    <row r="4768" spans="1:1" x14ac:dyDescent="0.25">
      <c r="A4768" s="6"/>
    </row>
    <row r="4769" spans="1:1" x14ac:dyDescent="0.25">
      <c r="A4769" s="6"/>
    </row>
    <row r="4770" spans="1:1" x14ac:dyDescent="0.25">
      <c r="A4770" s="6"/>
    </row>
    <row r="4771" spans="1:1" x14ac:dyDescent="0.25">
      <c r="A4771" s="6"/>
    </row>
    <row r="4772" spans="1:1" x14ac:dyDescent="0.25">
      <c r="A4772" s="6"/>
    </row>
    <row r="4773" spans="1:1" x14ac:dyDescent="0.25">
      <c r="A4773" s="6"/>
    </row>
    <row r="4774" spans="1:1" x14ac:dyDescent="0.25">
      <c r="A4774" s="6"/>
    </row>
    <row r="4775" spans="1:1" x14ac:dyDescent="0.25">
      <c r="A4775" s="6"/>
    </row>
    <row r="4776" spans="1:1" x14ac:dyDescent="0.25">
      <c r="A4776" s="6"/>
    </row>
    <row r="4777" spans="1:1" x14ac:dyDescent="0.25">
      <c r="A4777" s="6"/>
    </row>
    <row r="4778" spans="1:1" x14ac:dyDescent="0.25">
      <c r="A4778" s="6"/>
    </row>
    <row r="4779" spans="1:1" x14ac:dyDescent="0.25">
      <c r="A4779" s="6"/>
    </row>
    <row r="4780" spans="1:1" x14ac:dyDescent="0.25">
      <c r="A4780" s="6"/>
    </row>
    <row r="4781" spans="1:1" x14ac:dyDescent="0.25">
      <c r="A4781" s="6"/>
    </row>
    <row r="4782" spans="1:1" x14ac:dyDescent="0.25">
      <c r="A4782" s="6"/>
    </row>
    <row r="4783" spans="1:1" x14ac:dyDescent="0.25">
      <c r="A4783" s="6"/>
    </row>
    <row r="4784" spans="1:1" x14ac:dyDescent="0.25">
      <c r="A4784" s="6"/>
    </row>
    <row r="4785" spans="1:1" x14ac:dyDescent="0.25">
      <c r="A4785" s="6"/>
    </row>
    <row r="4786" spans="1:1" x14ac:dyDescent="0.25">
      <c r="A4786" s="6"/>
    </row>
    <row r="4787" spans="1:1" x14ac:dyDescent="0.25">
      <c r="A4787" s="6"/>
    </row>
    <row r="4788" spans="1:1" x14ac:dyDescent="0.25">
      <c r="A4788" s="6"/>
    </row>
    <row r="4789" spans="1:1" x14ac:dyDescent="0.25">
      <c r="A4789" s="6"/>
    </row>
    <row r="4790" spans="1:1" x14ac:dyDescent="0.25">
      <c r="A4790" s="6"/>
    </row>
    <row r="4791" spans="1:1" x14ac:dyDescent="0.25">
      <c r="A4791" s="6"/>
    </row>
    <row r="4792" spans="1:1" x14ac:dyDescent="0.25">
      <c r="A4792" s="6"/>
    </row>
    <row r="4793" spans="1:1" x14ac:dyDescent="0.25">
      <c r="A4793" s="6"/>
    </row>
    <row r="4794" spans="1:1" x14ac:dyDescent="0.25">
      <c r="A4794" s="6"/>
    </row>
    <row r="4795" spans="1:1" x14ac:dyDescent="0.25">
      <c r="A4795" s="6"/>
    </row>
    <row r="4796" spans="1:1" x14ac:dyDescent="0.25">
      <c r="A4796" s="6"/>
    </row>
    <row r="4797" spans="1:1" x14ac:dyDescent="0.25">
      <c r="A4797" s="6"/>
    </row>
    <row r="4798" spans="1:1" x14ac:dyDescent="0.25">
      <c r="A4798" s="6"/>
    </row>
    <row r="4799" spans="1:1" x14ac:dyDescent="0.25">
      <c r="A4799" s="6"/>
    </row>
    <row r="4800" spans="1:1" x14ac:dyDescent="0.25">
      <c r="A4800" s="6"/>
    </row>
    <row r="4801" spans="1:1" x14ac:dyDescent="0.25">
      <c r="A4801" s="6"/>
    </row>
    <row r="4802" spans="1:1" x14ac:dyDescent="0.25">
      <c r="A4802" s="6"/>
    </row>
    <row r="4803" spans="1:1" x14ac:dyDescent="0.25">
      <c r="A4803" s="6"/>
    </row>
    <row r="4804" spans="1:1" x14ac:dyDescent="0.25">
      <c r="A4804" s="6"/>
    </row>
    <row r="4805" spans="1:1" x14ac:dyDescent="0.25">
      <c r="A4805" s="6"/>
    </row>
    <row r="4806" spans="1:1" x14ac:dyDescent="0.25">
      <c r="A4806" s="6"/>
    </row>
    <row r="4807" spans="1:1" x14ac:dyDescent="0.25">
      <c r="A4807" s="6"/>
    </row>
    <row r="4808" spans="1:1" x14ac:dyDescent="0.25">
      <c r="A4808" s="6"/>
    </row>
    <row r="4809" spans="1:1" x14ac:dyDescent="0.25">
      <c r="A4809" s="6"/>
    </row>
    <row r="4810" spans="1:1" x14ac:dyDescent="0.25">
      <c r="A4810" s="6"/>
    </row>
    <row r="4811" spans="1:1" x14ac:dyDescent="0.25">
      <c r="A4811" s="6"/>
    </row>
    <row r="4812" spans="1:1" x14ac:dyDescent="0.25">
      <c r="A4812" s="6"/>
    </row>
    <row r="4813" spans="1:1" x14ac:dyDescent="0.25">
      <c r="A4813" s="6"/>
    </row>
    <row r="4814" spans="1:1" x14ac:dyDescent="0.25">
      <c r="A4814" s="6"/>
    </row>
    <row r="4815" spans="1:1" x14ac:dyDescent="0.25">
      <c r="A4815" s="6"/>
    </row>
    <row r="4816" spans="1:1" x14ac:dyDescent="0.25">
      <c r="A4816" s="6"/>
    </row>
    <row r="4817" spans="1:1" x14ac:dyDescent="0.25">
      <c r="A4817" s="6"/>
    </row>
    <row r="4818" spans="1:1" x14ac:dyDescent="0.25">
      <c r="A4818" s="6"/>
    </row>
    <row r="4819" spans="1:1" x14ac:dyDescent="0.25">
      <c r="A4819" s="6"/>
    </row>
    <row r="4820" spans="1:1" x14ac:dyDescent="0.25">
      <c r="A4820" s="6"/>
    </row>
    <row r="4821" spans="1:1" x14ac:dyDescent="0.25">
      <c r="A4821" s="6"/>
    </row>
    <row r="4822" spans="1:1" x14ac:dyDescent="0.25">
      <c r="A4822" s="6"/>
    </row>
    <row r="4823" spans="1:1" x14ac:dyDescent="0.25">
      <c r="A4823" s="6"/>
    </row>
    <row r="4824" spans="1:1" x14ac:dyDescent="0.25">
      <c r="A4824" s="6"/>
    </row>
    <row r="4825" spans="1:1" x14ac:dyDescent="0.25">
      <c r="A4825" s="6"/>
    </row>
    <row r="4826" spans="1:1" x14ac:dyDescent="0.25">
      <c r="A4826" s="6"/>
    </row>
    <row r="4827" spans="1:1" x14ac:dyDescent="0.25">
      <c r="A4827" s="6"/>
    </row>
    <row r="4828" spans="1:1" x14ac:dyDescent="0.25">
      <c r="A4828" s="6"/>
    </row>
    <row r="4829" spans="1:1" x14ac:dyDescent="0.25">
      <c r="A4829" s="6"/>
    </row>
    <row r="4830" spans="1:1" x14ac:dyDescent="0.25">
      <c r="A4830" s="6"/>
    </row>
    <row r="4831" spans="1:1" x14ac:dyDescent="0.25">
      <c r="A4831" s="6"/>
    </row>
    <row r="4832" spans="1:1" x14ac:dyDescent="0.25">
      <c r="A4832" s="6"/>
    </row>
    <row r="4833" spans="1:1" x14ac:dyDescent="0.25">
      <c r="A4833" s="6"/>
    </row>
    <row r="4834" spans="1:1" x14ac:dyDescent="0.25">
      <c r="A4834" s="6"/>
    </row>
    <row r="4835" spans="1:1" x14ac:dyDescent="0.25">
      <c r="A4835" s="6"/>
    </row>
    <row r="4836" spans="1:1" x14ac:dyDescent="0.25">
      <c r="A4836" s="6"/>
    </row>
    <row r="4837" spans="1:1" x14ac:dyDescent="0.25">
      <c r="A4837" s="6"/>
    </row>
    <row r="4838" spans="1:1" x14ac:dyDescent="0.25">
      <c r="A4838" s="6"/>
    </row>
    <row r="4839" spans="1:1" x14ac:dyDescent="0.25">
      <c r="A4839" s="6"/>
    </row>
    <row r="4840" spans="1:1" x14ac:dyDescent="0.25">
      <c r="A4840" s="6"/>
    </row>
    <row r="4841" spans="1:1" x14ac:dyDescent="0.25">
      <c r="A4841" s="6"/>
    </row>
    <row r="4842" spans="1:1" x14ac:dyDescent="0.25">
      <c r="A4842" s="6"/>
    </row>
    <row r="4843" spans="1:1" x14ac:dyDescent="0.25">
      <c r="A4843" s="6"/>
    </row>
    <row r="4844" spans="1:1" x14ac:dyDescent="0.25">
      <c r="A4844" s="6"/>
    </row>
    <row r="4845" spans="1:1" x14ac:dyDescent="0.25">
      <c r="A4845" s="6"/>
    </row>
    <row r="4846" spans="1:1" x14ac:dyDescent="0.25">
      <c r="A4846" s="6"/>
    </row>
    <row r="4847" spans="1:1" x14ac:dyDescent="0.25">
      <c r="A4847" s="6"/>
    </row>
    <row r="4848" spans="1:1" x14ac:dyDescent="0.25">
      <c r="A4848" s="6"/>
    </row>
    <row r="4849" spans="1:1" x14ac:dyDescent="0.25">
      <c r="A4849" s="6"/>
    </row>
    <row r="4850" spans="1:1" x14ac:dyDescent="0.25">
      <c r="A4850" s="6"/>
    </row>
    <row r="4851" spans="1:1" x14ac:dyDescent="0.25">
      <c r="A4851" s="6"/>
    </row>
    <row r="4852" spans="1:1" x14ac:dyDescent="0.25">
      <c r="A4852" s="6"/>
    </row>
    <row r="4853" spans="1:1" x14ac:dyDescent="0.25">
      <c r="A4853" s="6"/>
    </row>
    <row r="4854" spans="1:1" x14ac:dyDescent="0.25">
      <c r="A4854" s="6"/>
    </row>
    <row r="4855" spans="1:1" x14ac:dyDescent="0.25">
      <c r="A4855" s="6"/>
    </row>
    <row r="4856" spans="1:1" x14ac:dyDescent="0.25">
      <c r="A4856" s="6"/>
    </row>
    <row r="4857" spans="1:1" x14ac:dyDescent="0.25">
      <c r="A4857" s="6"/>
    </row>
    <row r="4858" spans="1:1" x14ac:dyDescent="0.25">
      <c r="A4858" s="6"/>
    </row>
    <row r="4859" spans="1:1" x14ac:dyDescent="0.25">
      <c r="A4859" s="6"/>
    </row>
    <row r="4860" spans="1:1" x14ac:dyDescent="0.25">
      <c r="A4860" s="6"/>
    </row>
    <row r="4861" spans="1:1" x14ac:dyDescent="0.25">
      <c r="A4861" s="6"/>
    </row>
    <row r="4862" spans="1:1" x14ac:dyDescent="0.25">
      <c r="A4862" s="6"/>
    </row>
    <row r="4863" spans="1:1" x14ac:dyDescent="0.25">
      <c r="A4863" s="6"/>
    </row>
    <row r="4864" spans="1:1" x14ac:dyDescent="0.25">
      <c r="A4864" s="6"/>
    </row>
    <row r="4865" spans="1:1" x14ac:dyDescent="0.25">
      <c r="A4865" s="6"/>
    </row>
    <row r="4866" spans="1:1" x14ac:dyDescent="0.25">
      <c r="A4866" s="6"/>
    </row>
    <row r="4867" spans="1:1" x14ac:dyDescent="0.25">
      <c r="A4867" s="6"/>
    </row>
    <row r="4868" spans="1:1" x14ac:dyDescent="0.25">
      <c r="A4868" s="6"/>
    </row>
    <row r="4869" spans="1:1" x14ac:dyDescent="0.25">
      <c r="A4869" s="6"/>
    </row>
    <row r="4870" spans="1:1" x14ac:dyDescent="0.25">
      <c r="A4870" s="6"/>
    </row>
    <row r="4871" spans="1:1" x14ac:dyDescent="0.25">
      <c r="A4871" s="6"/>
    </row>
    <row r="4872" spans="1:1" x14ac:dyDescent="0.25">
      <c r="A4872" s="6"/>
    </row>
    <row r="4873" spans="1:1" x14ac:dyDescent="0.25">
      <c r="A4873" s="6"/>
    </row>
    <row r="4874" spans="1:1" x14ac:dyDescent="0.25">
      <c r="A4874" s="6"/>
    </row>
    <row r="4875" spans="1:1" x14ac:dyDescent="0.25">
      <c r="A4875" s="6"/>
    </row>
    <row r="4876" spans="1:1" x14ac:dyDescent="0.25">
      <c r="A4876" s="6"/>
    </row>
    <row r="4877" spans="1:1" x14ac:dyDescent="0.25">
      <c r="A4877" s="6"/>
    </row>
    <row r="4878" spans="1:1" x14ac:dyDescent="0.25">
      <c r="A4878" s="6"/>
    </row>
    <row r="4879" spans="1:1" x14ac:dyDescent="0.25">
      <c r="A4879" s="6"/>
    </row>
    <row r="4880" spans="1:1" x14ac:dyDescent="0.25">
      <c r="A4880" s="6"/>
    </row>
    <row r="4881" spans="1:1" x14ac:dyDescent="0.25">
      <c r="A4881" s="6"/>
    </row>
    <row r="4882" spans="1:1" x14ac:dyDescent="0.25">
      <c r="A4882" s="6"/>
    </row>
    <row r="4883" spans="1:1" x14ac:dyDescent="0.25">
      <c r="A4883" s="6"/>
    </row>
    <row r="4884" spans="1:1" x14ac:dyDescent="0.25">
      <c r="A4884" s="6"/>
    </row>
    <row r="4885" spans="1:1" x14ac:dyDescent="0.25">
      <c r="A4885" s="6"/>
    </row>
    <row r="4886" spans="1:1" x14ac:dyDescent="0.25">
      <c r="A4886" s="6"/>
    </row>
    <row r="4887" spans="1:1" x14ac:dyDescent="0.25">
      <c r="A4887" s="6"/>
    </row>
    <row r="4888" spans="1:1" x14ac:dyDescent="0.25">
      <c r="A4888" s="6"/>
    </row>
    <row r="4889" spans="1:1" x14ac:dyDescent="0.25">
      <c r="A4889" s="6"/>
    </row>
    <row r="4890" spans="1:1" x14ac:dyDescent="0.25">
      <c r="A4890" s="6"/>
    </row>
    <row r="4891" spans="1:1" x14ac:dyDescent="0.25">
      <c r="A4891" s="6"/>
    </row>
    <row r="4892" spans="1:1" x14ac:dyDescent="0.25">
      <c r="A4892" s="6"/>
    </row>
    <row r="4893" spans="1:1" x14ac:dyDescent="0.25">
      <c r="A4893" s="6"/>
    </row>
    <row r="4894" spans="1:1" x14ac:dyDescent="0.25">
      <c r="A4894" s="6"/>
    </row>
    <row r="4895" spans="1:1" x14ac:dyDescent="0.25">
      <c r="A4895" s="6"/>
    </row>
    <row r="4896" spans="1:1" x14ac:dyDescent="0.25">
      <c r="A4896" s="6"/>
    </row>
    <row r="4897" spans="1:1" x14ac:dyDescent="0.25">
      <c r="A4897" s="6"/>
    </row>
    <row r="4898" spans="1:1" x14ac:dyDescent="0.25">
      <c r="A4898" s="6"/>
    </row>
    <row r="4899" spans="1:1" x14ac:dyDescent="0.25">
      <c r="A4899" s="6"/>
    </row>
    <row r="4900" spans="1:1" x14ac:dyDescent="0.25">
      <c r="A4900" s="6"/>
    </row>
    <row r="4901" spans="1:1" x14ac:dyDescent="0.25">
      <c r="A4901" s="6"/>
    </row>
    <row r="4902" spans="1:1" x14ac:dyDescent="0.25">
      <c r="A4902" s="6"/>
    </row>
    <row r="4903" spans="1:1" x14ac:dyDescent="0.25">
      <c r="A4903" s="6"/>
    </row>
    <row r="4904" spans="1:1" x14ac:dyDescent="0.25">
      <c r="A4904" s="6"/>
    </row>
    <row r="4905" spans="1:1" x14ac:dyDescent="0.25">
      <c r="A4905" s="6"/>
    </row>
    <row r="4906" spans="1:1" x14ac:dyDescent="0.25">
      <c r="A4906" s="6"/>
    </row>
    <row r="4907" spans="1:1" x14ac:dyDescent="0.25">
      <c r="A4907" s="6"/>
    </row>
    <row r="4908" spans="1:1" x14ac:dyDescent="0.25">
      <c r="A4908" s="6"/>
    </row>
    <row r="4909" spans="1:1" x14ac:dyDescent="0.25">
      <c r="A4909" s="6"/>
    </row>
    <row r="4910" spans="1:1" x14ac:dyDescent="0.25">
      <c r="A4910" s="6"/>
    </row>
    <row r="4911" spans="1:1" x14ac:dyDescent="0.25">
      <c r="A4911" s="6"/>
    </row>
    <row r="4912" spans="1:1" x14ac:dyDescent="0.25">
      <c r="A4912" s="6"/>
    </row>
    <row r="4913" spans="1:1" x14ac:dyDescent="0.25">
      <c r="A4913" s="6"/>
    </row>
    <row r="4914" spans="1:1" x14ac:dyDescent="0.25">
      <c r="A4914" s="6"/>
    </row>
    <row r="4915" spans="1:1" x14ac:dyDescent="0.25">
      <c r="A4915" s="6"/>
    </row>
    <row r="4916" spans="1:1" x14ac:dyDescent="0.25">
      <c r="A4916" s="6"/>
    </row>
    <row r="4917" spans="1:1" x14ac:dyDescent="0.25">
      <c r="A4917" s="6"/>
    </row>
    <row r="4918" spans="1:1" x14ac:dyDescent="0.25">
      <c r="A4918" s="6"/>
    </row>
    <row r="4919" spans="1:1" x14ac:dyDescent="0.25">
      <c r="A4919" s="6"/>
    </row>
    <row r="4920" spans="1:1" x14ac:dyDescent="0.25">
      <c r="A4920" s="6"/>
    </row>
    <row r="4921" spans="1:1" x14ac:dyDescent="0.25">
      <c r="A4921" s="6"/>
    </row>
    <row r="4922" spans="1:1" x14ac:dyDescent="0.25">
      <c r="A4922" s="6"/>
    </row>
    <row r="4923" spans="1:1" x14ac:dyDescent="0.25">
      <c r="A4923" s="6"/>
    </row>
    <row r="4924" spans="1:1" x14ac:dyDescent="0.25">
      <c r="A4924" s="6"/>
    </row>
    <row r="4925" spans="1:1" x14ac:dyDescent="0.25">
      <c r="A4925" s="6"/>
    </row>
    <row r="4926" spans="1:1" x14ac:dyDescent="0.25">
      <c r="A4926" s="6"/>
    </row>
    <row r="4927" spans="1:1" x14ac:dyDescent="0.25">
      <c r="A4927" s="6"/>
    </row>
    <row r="4928" spans="1:1" x14ac:dyDescent="0.25">
      <c r="A4928" s="6"/>
    </row>
    <row r="4929" spans="1:1" x14ac:dyDescent="0.25">
      <c r="A4929" s="6"/>
    </row>
    <row r="4930" spans="1:1" x14ac:dyDescent="0.25">
      <c r="A4930" s="6"/>
    </row>
    <row r="4931" spans="1:1" x14ac:dyDescent="0.25">
      <c r="A4931" s="6"/>
    </row>
    <row r="4932" spans="1:1" x14ac:dyDescent="0.25">
      <c r="A4932" s="6"/>
    </row>
    <row r="4933" spans="1:1" x14ac:dyDescent="0.25">
      <c r="A4933" s="6"/>
    </row>
    <row r="4934" spans="1:1" x14ac:dyDescent="0.25">
      <c r="A4934" s="6"/>
    </row>
    <row r="4935" spans="1:1" x14ac:dyDescent="0.25">
      <c r="A4935" s="6"/>
    </row>
    <row r="4936" spans="1:1" x14ac:dyDescent="0.25">
      <c r="A4936" s="6"/>
    </row>
    <row r="4937" spans="1:1" x14ac:dyDescent="0.25">
      <c r="A4937" s="6"/>
    </row>
    <row r="4938" spans="1:1" x14ac:dyDescent="0.25">
      <c r="A4938" s="6"/>
    </row>
    <row r="4939" spans="1:1" x14ac:dyDescent="0.25">
      <c r="A4939" s="6"/>
    </row>
    <row r="4940" spans="1:1" x14ac:dyDescent="0.25">
      <c r="A4940" s="6"/>
    </row>
    <row r="4941" spans="1:1" x14ac:dyDescent="0.25">
      <c r="A4941" s="6"/>
    </row>
    <row r="4942" spans="1:1" x14ac:dyDescent="0.25">
      <c r="A4942" s="6"/>
    </row>
    <row r="4943" spans="1:1" x14ac:dyDescent="0.25">
      <c r="A4943" s="6"/>
    </row>
    <row r="4944" spans="1:1" x14ac:dyDescent="0.25">
      <c r="A4944" s="6"/>
    </row>
    <row r="4945" spans="1:1" x14ac:dyDescent="0.25">
      <c r="A4945" s="6"/>
    </row>
    <row r="4946" spans="1:1" x14ac:dyDescent="0.25">
      <c r="A4946" s="6"/>
    </row>
    <row r="4947" spans="1:1" x14ac:dyDescent="0.25">
      <c r="A4947" s="6"/>
    </row>
    <row r="4948" spans="1:1" x14ac:dyDescent="0.25">
      <c r="A4948" s="6"/>
    </row>
    <row r="4949" spans="1:1" x14ac:dyDescent="0.25">
      <c r="A4949" s="6"/>
    </row>
    <row r="4950" spans="1:1" x14ac:dyDescent="0.25">
      <c r="A4950" s="6"/>
    </row>
    <row r="4951" spans="1:1" x14ac:dyDescent="0.25">
      <c r="A4951" s="6"/>
    </row>
    <row r="4952" spans="1:1" x14ac:dyDescent="0.25">
      <c r="A4952" s="6"/>
    </row>
    <row r="4953" spans="1:1" x14ac:dyDescent="0.25">
      <c r="A4953" s="6"/>
    </row>
    <row r="4954" spans="1:1" x14ac:dyDescent="0.25">
      <c r="A4954" s="6"/>
    </row>
    <row r="4955" spans="1:1" x14ac:dyDescent="0.25">
      <c r="A4955" s="6"/>
    </row>
    <row r="4956" spans="1:1" x14ac:dyDescent="0.25">
      <c r="A4956" s="6"/>
    </row>
    <row r="4957" spans="1:1" x14ac:dyDescent="0.25">
      <c r="A4957" s="6"/>
    </row>
    <row r="4958" spans="1:1" x14ac:dyDescent="0.25">
      <c r="A4958" s="6"/>
    </row>
    <row r="4959" spans="1:1" x14ac:dyDescent="0.25">
      <c r="A4959" s="6"/>
    </row>
    <row r="4960" spans="1:1" x14ac:dyDescent="0.25">
      <c r="A4960" s="6"/>
    </row>
    <row r="4961" spans="1:1" x14ac:dyDescent="0.25">
      <c r="A4961" s="6"/>
    </row>
    <row r="4962" spans="1:1" x14ac:dyDescent="0.25">
      <c r="A4962" s="6"/>
    </row>
    <row r="4963" spans="1:1" x14ac:dyDescent="0.25">
      <c r="A4963" s="6"/>
    </row>
    <row r="4964" spans="1:1" x14ac:dyDescent="0.25">
      <c r="A4964" s="6"/>
    </row>
    <row r="4965" spans="1:1" x14ac:dyDescent="0.25">
      <c r="A4965" s="6"/>
    </row>
    <row r="4966" spans="1:1" x14ac:dyDescent="0.25">
      <c r="A4966" s="6"/>
    </row>
    <row r="4967" spans="1:1" x14ac:dyDescent="0.25">
      <c r="A4967" s="6"/>
    </row>
    <row r="4968" spans="1:1" x14ac:dyDescent="0.25">
      <c r="A4968" s="6"/>
    </row>
    <row r="4969" spans="1:1" x14ac:dyDescent="0.25">
      <c r="A4969" s="6"/>
    </row>
    <row r="4970" spans="1:1" x14ac:dyDescent="0.25">
      <c r="A4970" s="6"/>
    </row>
    <row r="4971" spans="1:1" x14ac:dyDescent="0.25">
      <c r="A4971" s="6"/>
    </row>
    <row r="4972" spans="1:1" x14ac:dyDescent="0.25">
      <c r="A4972" s="6"/>
    </row>
    <row r="4973" spans="1:1" x14ac:dyDescent="0.25">
      <c r="A4973" s="6"/>
    </row>
    <row r="4974" spans="1:1" x14ac:dyDescent="0.25">
      <c r="A4974" s="6"/>
    </row>
    <row r="4975" spans="1:1" x14ac:dyDescent="0.25">
      <c r="A4975" s="6"/>
    </row>
    <row r="4976" spans="1:1" x14ac:dyDescent="0.25">
      <c r="A4976" s="6"/>
    </row>
    <row r="4977" spans="1:1" x14ac:dyDescent="0.25">
      <c r="A4977" s="6"/>
    </row>
    <row r="4978" spans="1:1" x14ac:dyDescent="0.25">
      <c r="A4978" s="6"/>
    </row>
    <row r="4979" spans="1:1" x14ac:dyDescent="0.25">
      <c r="A4979" s="6"/>
    </row>
    <row r="4980" spans="1:1" x14ac:dyDescent="0.25">
      <c r="A4980" s="6"/>
    </row>
    <row r="4981" spans="1:1" x14ac:dyDescent="0.25">
      <c r="A4981" s="6"/>
    </row>
    <row r="4982" spans="1:1" x14ac:dyDescent="0.25">
      <c r="A4982" s="6"/>
    </row>
    <row r="4983" spans="1:1" x14ac:dyDescent="0.25">
      <c r="A4983" s="6"/>
    </row>
    <row r="4984" spans="1:1" x14ac:dyDescent="0.25">
      <c r="A4984" s="6"/>
    </row>
    <row r="4985" spans="1:1" x14ac:dyDescent="0.25">
      <c r="A4985" s="6"/>
    </row>
    <row r="4986" spans="1:1" x14ac:dyDescent="0.25">
      <c r="A4986" s="6"/>
    </row>
    <row r="4987" spans="1:1" x14ac:dyDescent="0.25">
      <c r="A4987" s="6"/>
    </row>
    <row r="4988" spans="1:1" x14ac:dyDescent="0.25">
      <c r="A4988" s="6"/>
    </row>
    <row r="4989" spans="1:1" x14ac:dyDescent="0.25">
      <c r="A4989" s="6"/>
    </row>
    <row r="4990" spans="1:1" x14ac:dyDescent="0.25">
      <c r="A4990" s="6"/>
    </row>
    <row r="4991" spans="1:1" x14ac:dyDescent="0.25">
      <c r="A4991" s="6"/>
    </row>
    <row r="4992" spans="1:1" x14ac:dyDescent="0.25">
      <c r="A4992" s="6"/>
    </row>
    <row r="4993" spans="1:1" x14ac:dyDescent="0.25">
      <c r="A4993" s="6"/>
    </row>
    <row r="4994" spans="1:1" x14ac:dyDescent="0.25">
      <c r="A4994" s="6"/>
    </row>
    <row r="4995" spans="1:1" x14ac:dyDescent="0.25">
      <c r="A4995" s="6"/>
    </row>
    <row r="4996" spans="1:1" x14ac:dyDescent="0.25">
      <c r="A4996" s="6"/>
    </row>
    <row r="4997" spans="1:1" x14ac:dyDescent="0.25">
      <c r="A4997" s="6"/>
    </row>
    <row r="4998" spans="1:1" x14ac:dyDescent="0.25">
      <c r="A4998" s="6"/>
    </row>
    <row r="4999" spans="1:1" x14ac:dyDescent="0.25">
      <c r="A4999" s="6"/>
    </row>
    <row r="5000" spans="1:1" x14ac:dyDescent="0.25">
      <c r="A5000" s="6"/>
    </row>
    <row r="5001" spans="1:1" x14ac:dyDescent="0.25">
      <c r="A5001" s="6"/>
    </row>
    <row r="5002" spans="1:1" x14ac:dyDescent="0.25">
      <c r="A5002" s="6"/>
    </row>
    <row r="5003" spans="1:1" x14ac:dyDescent="0.25">
      <c r="A5003" s="6"/>
    </row>
    <row r="5004" spans="1:1" x14ac:dyDescent="0.25">
      <c r="A5004" s="6"/>
    </row>
    <row r="5005" spans="1:1" x14ac:dyDescent="0.25">
      <c r="A5005" s="6"/>
    </row>
    <row r="5006" spans="1:1" x14ac:dyDescent="0.25">
      <c r="A5006" s="6"/>
    </row>
    <row r="5007" spans="1:1" x14ac:dyDescent="0.25">
      <c r="A5007" s="6"/>
    </row>
    <row r="5008" spans="1:1" x14ac:dyDescent="0.25">
      <c r="A5008" s="6"/>
    </row>
    <row r="5009" spans="1:1" x14ac:dyDescent="0.25">
      <c r="A5009" s="6"/>
    </row>
    <row r="5010" spans="1:1" x14ac:dyDescent="0.25">
      <c r="A5010" s="6"/>
    </row>
    <row r="5011" spans="1:1" x14ac:dyDescent="0.25">
      <c r="A5011" s="6"/>
    </row>
    <row r="5012" spans="1:1" x14ac:dyDescent="0.25">
      <c r="A5012" s="6"/>
    </row>
    <row r="5013" spans="1:1" x14ac:dyDescent="0.25">
      <c r="A5013" s="6"/>
    </row>
    <row r="5014" spans="1:1" x14ac:dyDescent="0.25">
      <c r="A5014" s="6"/>
    </row>
    <row r="5015" spans="1:1" x14ac:dyDescent="0.25">
      <c r="A5015" s="6"/>
    </row>
    <row r="5016" spans="1:1" x14ac:dyDescent="0.25">
      <c r="A5016" s="6"/>
    </row>
    <row r="5017" spans="1:1" x14ac:dyDescent="0.25">
      <c r="A5017" s="6"/>
    </row>
    <row r="5018" spans="1:1" x14ac:dyDescent="0.25">
      <c r="A5018" s="6"/>
    </row>
    <row r="5019" spans="1:1" x14ac:dyDescent="0.25">
      <c r="A5019" s="6"/>
    </row>
    <row r="5020" spans="1:1" x14ac:dyDescent="0.25">
      <c r="A5020" s="6"/>
    </row>
    <row r="5021" spans="1:1" x14ac:dyDescent="0.25">
      <c r="A5021" s="6"/>
    </row>
    <row r="5022" spans="1:1" x14ac:dyDescent="0.25">
      <c r="A5022" s="6"/>
    </row>
    <row r="5023" spans="1:1" x14ac:dyDescent="0.25">
      <c r="A5023" s="6"/>
    </row>
    <row r="5024" spans="1:1" x14ac:dyDescent="0.25">
      <c r="A5024" s="6"/>
    </row>
    <row r="5025" spans="1:1" x14ac:dyDescent="0.25">
      <c r="A5025" s="6"/>
    </row>
    <row r="5026" spans="1:1" x14ac:dyDescent="0.25">
      <c r="A5026" s="6"/>
    </row>
    <row r="5027" spans="1:1" x14ac:dyDescent="0.25">
      <c r="A5027" s="6"/>
    </row>
    <row r="5028" spans="1:1" x14ac:dyDescent="0.25">
      <c r="A5028" s="6"/>
    </row>
    <row r="5029" spans="1:1" x14ac:dyDescent="0.25">
      <c r="A5029" s="6"/>
    </row>
    <row r="5030" spans="1:1" x14ac:dyDescent="0.25">
      <c r="A5030" s="6"/>
    </row>
    <row r="5031" spans="1:1" x14ac:dyDescent="0.25">
      <c r="A5031" s="6"/>
    </row>
    <row r="5032" spans="1:1" x14ac:dyDescent="0.25">
      <c r="A5032" s="6"/>
    </row>
    <row r="5033" spans="1:1" x14ac:dyDescent="0.25">
      <c r="A5033" s="6"/>
    </row>
    <row r="5034" spans="1:1" x14ac:dyDescent="0.25">
      <c r="A5034" s="6"/>
    </row>
    <row r="5035" spans="1:1" x14ac:dyDescent="0.25">
      <c r="A5035" s="6"/>
    </row>
    <row r="5036" spans="1:1" x14ac:dyDescent="0.25">
      <c r="A5036" s="6"/>
    </row>
    <row r="5037" spans="1:1" x14ac:dyDescent="0.25">
      <c r="A5037" s="6"/>
    </row>
    <row r="5038" spans="1:1" x14ac:dyDescent="0.25">
      <c r="A5038" s="6"/>
    </row>
    <row r="5039" spans="1:1" x14ac:dyDescent="0.25">
      <c r="A5039" s="6"/>
    </row>
    <row r="5040" spans="1:1" x14ac:dyDescent="0.25">
      <c r="A5040" s="6"/>
    </row>
    <row r="5041" spans="1:1" x14ac:dyDescent="0.25">
      <c r="A5041" s="6"/>
    </row>
    <row r="5042" spans="1:1" x14ac:dyDescent="0.25">
      <c r="A5042" s="6"/>
    </row>
    <row r="5043" spans="1:1" x14ac:dyDescent="0.25">
      <c r="A5043" s="6"/>
    </row>
    <row r="5044" spans="1:1" x14ac:dyDescent="0.25">
      <c r="A5044" s="6"/>
    </row>
    <row r="5045" spans="1:1" x14ac:dyDescent="0.25">
      <c r="A5045" s="6"/>
    </row>
    <row r="5046" spans="1:1" x14ac:dyDescent="0.25">
      <c r="A5046" s="6"/>
    </row>
    <row r="5047" spans="1:1" x14ac:dyDescent="0.25">
      <c r="A5047" s="6"/>
    </row>
    <row r="5048" spans="1:1" x14ac:dyDescent="0.25">
      <c r="A5048" s="6"/>
    </row>
    <row r="5049" spans="1:1" x14ac:dyDescent="0.25">
      <c r="A5049" s="6"/>
    </row>
    <row r="5050" spans="1:1" x14ac:dyDescent="0.25">
      <c r="A5050" s="6"/>
    </row>
    <row r="5051" spans="1:1" x14ac:dyDescent="0.25">
      <c r="A5051" s="6"/>
    </row>
    <row r="5052" spans="1:1" x14ac:dyDescent="0.25">
      <c r="A5052" s="6"/>
    </row>
    <row r="5053" spans="1:1" x14ac:dyDescent="0.25">
      <c r="A5053" s="6"/>
    </row>
    <row r="5054" spans="1:1" x14ac:dyDescent="0.25">
      <c r="A5054" s="6"/>
    </row>
    <row r="5055" spans="1:1" x14ac:dyDescent="0.25">
      <c r="A5055" s="6"/>
    </row>
    <row r="5056" spans="1:1" x14ac:dyDescent="0.25">
      <c r="A5056" s="6"/>
    </row>
    <row r="5057" spans="1:1" x14ac:dyDescent="0.25">
      <c r="A5057" s="6"/>
    </row>
    <row r="5058" spans="1:1" x14ac:dyDescent="0.25">
      <c r="A5058" s="6"/>
    </row>
    <row r="5059" spans="1:1" x14ac:dyDescent="0.25">
      <c r="A5059" s="6"/>
    </row>
    <row r="5060" spans="1:1" x14ac:dyDescent="0.25">
      <c r="A5060" s="6"/>
    </row>
    <row r="5061" spans="1:1" x14ac:dyDescent="0.25">
      <c r="A5061" s="6"/>
    </row>
    <row r="5062" spans="1:1" x14ac:dyDescent="0.25">
      <c r="A5062" s="6"/>
    </row>
    <row r="5063" spans="1:1" x14ac:dyDescent="0.25">
      <c r="A5063" s="6"/>
    </row>
    <row r="5064" spans="1:1" x14ac:dyDescent="0.25">
      <c r="A5064" s="6"/>
    </row>
    <row r="5065" spans="1:1" x14ac:dyDescent="0.25">
      <c r="A5065" s="6"/>
    </row>
    <row r="5066" spans="1:1" x14ac:dyDescent="0.25">
      <c r="A5066" s="6"/>
    </row>
    <row r="5067" spans="1:1" x14ac:dyDescent="0.25">
      <c r="A5067" s="6"/>
    </row>
    <row r="5068" spans="1:1" x14ac:dyDescent="0.25">
      <c r="A5068" s="6"/>
    </row>
    <row r="5069" spans="1:1" x14ac:dyDescent="0.25">
      <c r="A5069" s="6"/>
    </row>
    <row r="5070" spans="1:1" x14ac:dyDescent="0.25">
      <c r="A5070" s="6"/>
    </row>
    <row r="5071" spans="1:1" x14ac:dyDescent="0.25">
      <c r="A5071" s="6"/>
    </row>
    <row r="5072" spans="1:1" x14ac:dyDescent="0.25">
      <c r="A5072" s="6"/>
    </row>
    <row r="5073" spans="1:1" x14ac:dyDescent="0.25">
      <c r="A5073" s="6"/>
    </row>
    <row r="5074" spans="1:1" x14ac:dyDescent="0.25">
      <c r="A5074" s="6"/>
    </row>
    <row r="5075" spans="1:1" x14ac:dyDescent="0.25">
      <c r="A5075" s="6"/>
    </row>
    <row r="5076" spans="1:1" x14ac:dyDescent="0.25">
      <c r="A5076" s="6"/>
    </row>
    <row r="5077" spans="1:1" x14ac:dyDescent="0.25">
      <c r="A5077" s="6"/>
    </row>
    <row r="5078" spans="1:1" x14ac:dyDescent="0.25">
      <c r="A5078" s="6"/>
    </row>
    <row r="5079" spans="1:1" x14ac:dyDescent="0.25">
      <c r="A5079" s="6"/>
    </row>
    <row r="5080" spans="1:1" x14ac:dyDescent="0.25">
      <c r="A5080" s="6"/>
    </row>
    <row r="5081" spans="1:1" x14ac:dyDescent="0.25">
      <c r="A5081" s="6"/>
    </row>
    <row r="5082" spans="1:1" x14ac:dyDescent="0.25">
      <c r="A5082" s="6"/>
    </row>
    <row r="5083" spans="1:1" x14ac:dyDescent="0.25">
      <c r="A5083" s="6"/>
    </row>
    <row r="5084" spans="1:1" x14ac:dyDescent="0.25">
      <c r="A5084" s="6"/>
    </row>
    <row r="5085" spans="1:1" x14ac:dyDescent="0.25">
      <c r="A5085" s="6"/>
    </row>
    <row r="5086" spans="1:1" x14ac:dyDescent="0.25">
      <c r="A5086" s="6"/>
    </row>
    <row r="5087" spans="1:1" x14ac:dyDescent="0.25">
      <c r="A5087" s="6"/>
    </row>
    <row r="5088" spans="1:1" x14ac:dyDescent="0.25">
      <c r="A5088" s="6"/>
    </row>
    <row r="5089" spans="1:1" x14ac:dyDescent="0.25">
      <c r="A5089" s="6"/>
    </row>
    <row r="5090" spans="1:1" x14ac:dyDescent="0.25">
      <c r="A5090" s="6"/>
    </row>
    <row r="5091" spans="1:1" x14ac:dyDescent="0.25">
      <c r="A5091" s="6"/>
    </row>
    <row r="5092" spans="1:1" x14ac:dyDescent="0.25">
      <c r="A5092" s="6"/>
    </row>
    <row r="5093" spans="1:1" x14ac:dyDescent="0.25">
      <c r="A5093" s="6"/>
    </row>
    <row r="5094" spans="1:1" x14ac:dyDescent="0.25">
      <c r="A5094" s="6"/>
    </row>
    <row r="5095" spans="1:1" x14ac:dyDescent="0.25">
      <c r="A5095" s="6"/>
    </row>
    <row r="5096" spans="1:1" x14ac:dyDescent="0.25">
      <c r="A5096" s="6"/>
    </row>
    <row r="5097" spans="1:1" x14ac:dyDescent="0.25">
      <c r="A5097" s="6"/>
    </row>
    <row r="5098" spans="1:1" x14ac:dyDescent="0.25">
      <c r="A5098" s="6"/>
    </row>
    <row r="5099" spans="1:1" x14ac:dyDescent="0.25">
      <c r="A5099" s="6"/>
    </row>
    <row r="5100" spans="1:1" x14ac:dyDescent="0.25">
      <c r="A5100" s="6"/>
    </row>
    <row r="5101" spans="1:1" x14ac:dyDescent="0.25">
      <c r="A5101" s="6"/>
    </row>
    <row r="5102" spans="1:1" x14ac:dyDescent="0.25">
      <c r="A5102" s="6"/>
    </row>
    <row r="5103" spans="1:1" x14ac:dyDescent="0.25">
      <c r="A5103" s="6"/>
    </row>
    <row r="5104" spans="1:1" x14ac:dyDescent="0.25">
      <c r="A5104" s="6"/>
    </row>
    <row r="5105" spans="1:1" x14ac:dyDescent="0.25">
      <c r="A5105" s="6"/>
    </row>
    <row r="5106" spans="1:1" x14ac:dyDescent="0.25">
      <c r="A5106" s="6"/>
    </row>
    <row r="5107" spans="1:1" x14ac:dyDescent="0.25">
      <c r="A5107" s="6"/>
    </row>
    <row r="5108" spans="1:1" x14ac:dyDescent="0.25">
      <c r="A5108" s="6"/>
    </row>
    <row r="5109" spans="1:1" x14ac:dyDescent="0.25">
      <c r="A5109" s="6"/>
    </row>
    <row r="5110" spans="1:1" x14ac:dyDescent="0.25">
      <c r="A5110" s="6"/>
    </row>
    <row r="5111" spans="1:1" x14ac:dyDescent="0.25">
      <c r="A5111" s="6"/>
    </row>
    <row r="5112" spans="1:1" x14ac:dyDescent="0.25">
      <c r="A5112" s="6"/>
    </row>
    <row r="5113" spans="1:1" x14ac:dyDescent="0.25">
      <c r="A5113" s="6"/>
    </row>
    <row r="5114" spans="1:1" x14ac:dyDescent="0.25">
      <c r="A5114" s="6"/>
    </row>
    <row r="5115" spans="1:1" x14ac:dyDescent="0.25">
      <c r="A5115" s="6"/>
    </row>
    <row r="5116" spans="1:1" x14ac:dyDescent="0.25">
      <c r="A5116" s="6"/>
    </row>
    <row r="5117" spans="1:1" x14ac:dyDescent="0.25">
      <c r="A5117" s="6"/>
    </row>
    <row r="5118" spans="1:1" x14ac:dyDescent="0.25">
      <c r="A5118" s="6"/>
    </row>
    <row r="5119" spans="1:1" x14ac:dyDescent="0.25">
      <c r="A5119" s="6"/>
    </row>
    <row r="5120" spans="1:1" x14ac:dyDescent="0.25">
      <c r="A5120" s="6"/>
    </row>
    <row r="5121" spans="1:1" x14ac:dyDescent="0.25">
      <c r="A5121" s="6"/>
    </row>
    <row r="5122" spans="1:1" x14ac:dyDescent="0.25">
      <c r="A5122" s="6"/>
    </row>
    <row r="5123" spans="1:1" x14ac:dyDescent="0.25">
      <c r="A5123" s="6"/>
    </row>
    <row r="5124" spans="1:1" x14ac:dyDescent="0.25">
      <c r="A5124" s="6"/>
    </row>
    <row r="5125" spans="1:1" x14ac:dyDescent="0.25">
      <c r="A5125" s="6"/>
    </row>
    <row r="5126" spans="1:1" x14ac:dyDescent="0.25">
      <c r="A5126" s="6"/>
    </row>
    <row r="5127" spans="1:1" x14ac:dyDescent="0.25">
      <c r="A5127" s="6"/>
    </row>
    <row r="5128" spans="1:1" x14ac:dyDescent="0.25">
      <c r="A5128" s="6"/>
    </row>
    <row r="5129" spans="1:1" x14ac:dyDescent="0.25">
      <c r="A5129" s="6"/>
    </row>
    <row r="5130" spans="1:1" x14ac:dyDescent="0.25">
      <c r="A5130" s="6"/>
    </row>
    <row r="5131" spans="1:1" x14ac:dyDescent="0.25">
      <c r="A5131" s="6"/>
    </row>
    <row r="5132" spans="1:1" x14ac:dyDescent="0.25">
      <c r="A5132" s="6"/>
    </row>
    <row r="5133" spans="1:1" x14ac:dyDescent="0.25">
      <c r="A5133" s="6"/>
    </row>
    <row r="5134" spans="1:1" x14ac:dyDescent="0.25">
      <c r="A5134" s="6"/>
    </row>
    <row r="5135" spans="1:1" x14ac:dyDescent="0.25">
      <c r="A5135" s="6"/>
    </row>
    <row r="5136" spans="1:1" x14ac:dyDescent="0.25">
      <c r="A5136" s="6"/>
    </row>
    <row r="5137" spans="1:1" x14ac:dyDescent="0.25">
      <c r="A5137" s="6"/>
    </row>
    <row r="5138" spans="1:1" x14ac:dyDescent="0.25">
      <c r="A5138" s="6"/>
    </row>
    <row r="5139" spans="1:1" x14ac:dyDescent="0.25">
      <c r="A5139" s="6"/>
    </row>
    <row r="5140" spans="1:1" x14ac:dyDescent="0.25">
      <c r="A5140" s="6"/>
    </row>
    <row r="5141" spans="1:1" x14ac:dyDescent="0.25">
      <c r="A5141" s="6"/>
    </row>
    <row r="5142" spans="1:1" x14ac:dyDescent="0.25">
      <c r="A5142" s="6"/>
    </row>
    <row r="5143" spans="1:1" x14ac:dyDescent="0.25">
      <c r="A5143" s="6"/>
    </row>
    <row r="5144" spans="1:1" x14ac:dyDescent="0.25">
      <c r="A5144" s="6"/>
    </row>
    <row r="5145" spans="1:1" x14ac:dyDescent="0.25">
      <c r="A5145" s="6"/>
    </row>
    <row r="5146" spans="1:1" x14ac:dyDescent="0.25">
      <c r="A5146" s="6"/>
    </row>
    <row r="5147" spans="1:1" x14ac:dyDescent="0.25">
      <c r="A5147" s="6"/>
    </row>
    <row r="5148" spans="1:1" x14ac:dyDescent="0.25">
      <c r="A5148" s="6"/>
    </row>
    <row r="5149" spans="1:1" x14ac:dyDescent="0.25">
      <c r="A5149" s="6"/>
    </row>
    <row r="5150" spans="1:1" x14ac:dyDescent="0.25">
      <c r="A5150" s="6"/>
    </row>
    <row r="5151" spans="1:1" x14ac:dyDescent="0.25">
      <c r="A5151" s="6"/>
    </row>
    <row r="5152" spans="1:1" x14ac:dyDescent="0.25">
      <c r="A5152" s="6"/>
    </row>
    <row r="5153" spans="1:1" x14ac:dyDescent="0.25">
      <c r="A5153" s="6"/>
    </row>
    <row r="5154" spans="1:1" x14ac:dyDescent="0.25">
      <c r="A5154" s="6"/>
    </row>
    <row r="5155" spans="1:1" x14ac:dyDescent="0.25">
      <c r="A5155" s="6"/>
    </row>
    <row r="5156" spans="1:1" x14ac:dyDescent="0.25">
      <c r="A5156" s="6"/>
    </row>
    <row r="5157" spans="1:1" x14ac:dyDescent="0.25">
      <c r="A5157" s="6"/>
    </row>
    <row r="5158" spans="1:1" x14ac:dyDescent="0.25">
      <c r="A5158" s="6"/>
    </row>
    <row r="5159" spans="1:1" x14ac:dyDescent="0.25">
      <c r="A5159" s="6"/>
    </row>
    <row r="5160" spans="1:1" x14ac:dyDescent="0.25">
      <c r="A5160" s="6"/>
    </row>
    <row r="5161" spans="1:1" x14ac:dyDescent="0.25">
      <c r="A5161" s="6"/>
    </row>
    <row r="5162" spans="1:1" x14ac:dyDescent="0.25">
      <c r="A5162" s="6"/>
    </row>
    <row r="5163" spans="1:1" x14ac:dyDescent="0.25">
      <c r="A5163" s="6"/>
    </row>
    <row r="5164" spans="1:1" x14ac:dyDescent="0.25">
      <c r="A5164" s="6"/>
    </row>
    <row r="5165" spans="1:1" x14ac:dyDescent="0.25">
      <c r="A5165" s="6"/>
    </row>
    <row r="5166" spans="1:1" x14ac:dyDescent="0.25">
      <c r="A5166" s="6"/>
    </row>
    <row r="5167" spans="1:1" x14ac:dyDescent="0.25">
      <c r="A5167" s="6"/>
    </row>
    <row r="5168" spans="1:1" x14ac:dyDescent="0.25">
      <c r="A5168" s="6"/>
    </row>
    <row r="5169" spans="1:1" x14ac:dyDescent="0.25">
      <c r="A5169" s="6"/>
    </row>
    <row r="5170" spans="1:1" x14ac:dyDescent="0.25">
      <c r="A5170" s="6"/>
    </row>
    <row r="5171" spans="1:1" x14ac:dyDescent="0.25">
      <c r="A5171" s="6"/>
    </row>
    <row r="5172" spans="1:1" x14ac:dyDescent="0.25">
      <c r="A5172" s="6"/>
    </row>
    <row r="5173" spans="1:1" x14ac:dyDescent="0.25">
      <c r="A5173" s="6"/>
    </row>
    <row r="5174" spans="1:1" x14ac:dyDescent="0.25">
      <c r="A5174" s="6"/>
    </row>
    <row r="5175" spans="1:1" x14ac:dyDescent="0.25">
      <c r="A5175" s="6"/>
    </row>
    <row r="5176" spans="1:1" x14ac:dyDescent="0.25">
      <c r="A5176" s="6"/>
    </row>
    <row r="5177" spans="1:1" x14ac:dyDescent="0.25">
      <c r="A5177" s="6"/>
    </row>
    <row r="5178" spans="1:1" x14ac:dyDescent="0.25">
      <c r="A5178" s="6"/>
    </row>
    <row r="5179" spans="1:1" x14ac:dyDescent="0.25">
      <c r="A5179" s="6"/>
    </row>
    <row r="5180" spans="1:1" x14ac:dyDescent="0.25">
      <c r="A5180" s="6"/>
    </row>
    <row r="5181" spans="1:1" x14ac:dyDescent="0.25">
      <c r="A5181" s="6"/>
    </row>
    <row r="5182" spans="1:1" x14ac:dyDescent="0.25">
      <c r="A5182" s="6"/>
    </row>
    <row r="5183" spans="1:1" x14ac:dyDescent="0.25">
      <c r="A5183" s="6"/>
    </row>
    <row r="5184" spans="1:1" x14ac:dyDescent="0.25">
      <c r="A5184" s="6"/>
    </row>
    <row r="5185" spans="1:1" x14ac:dyDescent="0.25">
      <c r="A5185" s="6"/>
    </row>
    <row r="5186" spans="1:1" x14ac:dyDescent="0.25">
      <c r="A5186" s="6"/>
    </row>
    <row r="5187" spans="1:1" x14ac:dyDescent="0.25">
      <c r="A5187" s="6"/>
    </row>
    <row r="5188" spans="1:1" x14ac:dyDescent="0.25">
      <c r="A5188" s="6"/>
    </row>
    <row r="5189" spans="1:1" x14ac:dyDescent="0.25">
      <c r="A5189" s="6"/>
    </row>
    <row r="5190" spans="1:1" x14ac:dyDescent="0.25">
      <c r="A5190" s="6"/>
    </row>
    <row r="5191" spans="1:1" x14ac:dyDescent="0.25">
      <c r="A5191" s="6"/>
    </row>
    <row r="5192" spans="1:1" x14ac:dyDescent="0.25">
      <c r="A5192" s="6"/>
    </row>
    <row r="5193" spans="1:1" x14ac:dyDescent="0.25">
      <c r="A5193" s="6"/>
    </row>
    <row r="5194" spans="1:1" x14ac:dyDescent="0.25">
      <c r="A5194" s="6"/>
    </row>
    <row r="5195" spans="1:1" x14ac:dyDescent="0.25">
      <c r="A5195" s="6"/>
    </row>
    <row r="5196" spans="1:1" x14ac:dyDescent="0.25">
      <c r="A5196" s="6"/>
    </row>
    <row r="5197" spans="1:1" x14ac:dyDescent="0.25">
      <c r="A5197" s="6"/>
    </row>
    <row r="5198" spans="1:1" x14ac:dyDescent="0.25">
      <c r="A5198" s="6"/>
    </row>
    <row r="5199" spans="1:1" x14ac:dyDescent="0.25">
      <c r="A5199" s="6"/>
    </row>
    <row r="5200" spans="1:1" x14ac:dyDescent="0.25">
      <c r="A5200" s="6"/>
    </row>
    <row r="5201" spans="1:1" x14ac:dyDescent="0.25">
      <c r="A5201" s="6"/>
    </row>
    <row r="5202" spans="1:1" x14ac:dyDescent="0.25">
      <c r="A5202" s="6"/>
    </row>
    <row r="5203" spans="1:1" x14ac:dyDescent="0.25">
      <c r="A5203" s="6"/>
    </row>
    <row r="5204" spans="1:1" x14ac:dyDescent="0.25">
      <c r="A5204" s="6"/>
    </row>
    <row r="5205" spans="1:1" x14ac:dyDescent="0.25">
      <c r="A5205" s="6"/>
    </row>
    <row r="5206" spans="1:1" x14ac:dyDescent="0.25">
      <c r="A5206" s="6"/>
    </row>
    <row r="5207" spans="1:1" x14ac:dyDescent="0.25">
      <c r="A5207" s="6"/>
    </row>
    <row r="5208" spans="1:1" x14ac:dyDescent="0.25">
      <c r="A5208" s="6"/>
    </row>
    <row r="5209" spans="1:1" x14ac:dyDescent="0.25">
      <c r="A5209" s="6"/>
    </row>
    <row r="5210" spans="1:1" x14ac:dyDescent="0.25">
      <c r="A5210" s="6"/>
    </row>
    <row r="5211" spans="1:1" x14ac:dyDescent="0.25">
      <c r="A5211" s="6"/>
    </row>
    <row r="5212" spans="1:1" x14ac:dyDescent="0.25">
      <c r="A5212" s="6"/>
    </row>
    <row r="5213" spans="1:1" x14ac:dyDescent="0.25">
      <c r="A5213" s="6"/>
    </row>
    <row r="5214" spans="1:1" x14ac:dyDescent="0.25">
      <c r="A5214" s="6"/>
    </row>
    <row r="5215" spans="1:1" x14ac:dyDescent="0.25">
      <c r="A5215" s="6"/>
    </row>
    <row r="5216" spans="1:1" x14ac:dyDescent="0.25">
      <c r="A5216" s="6"/>
    </row>
    <row r="5217" spans="1:1" x14ac:dyDescent="0.25">
      <c r="A5217" s="6"/>
    </row>
    <row r="5218" spans="1:1" x14ac:dyDescent="0.25">
      <c r="A5218" s="6"/>
    </row>
    <row r="5219" spans="1:1" x14ac:dyDescent="0.25">
      <c r="A5219" s="6"/>
    </row>
    <row r="5220" spans="1:1" x14ac:dyDescent="0.25">
      <c r="A5220" s="6"/>
    </row>
    <row r="5221" spans="1:1" x14ac:dyDescent="0.25">
      <c r="A5221" s="6"/>
    </row>
    <row r="5222" spans="1:1" x14ac:dyDescent="0.25">
      <c r="A5222" s="6"/>
    </row>
    <row r="5223" spans="1:1" x14ac:dyDescent="0.25">
      <c r="A5223" s="6"/>
    </row>
    <row r="5224" spans="1:1" x14ac:dyDescent="0.25">
      <c r="A5224" s="6"/>
    </row>
    <row r="5225" spans="1:1" x14ac:dyDescent="0.25">
      <c r="A5225" s="6"/>
    </row>
    <row r="5226" spans="1:1" x14ac:dyDescent="0.25">
      <c r="A5226" s="6"/>
    </row>
    <row r="5227" spans="1:1" x14ac:dyDescent="0.25">
      <c r="A5227" s="6"/>
    </row>
    <row r="5228" spans="1:1" x14ac:dyDescent="0.25">
      <c r="A5228" s="6"/>
    </row>
    <row r="5229" spans="1:1" x14ac:dyDescent="0.25">
      <c r="A5229" s="6"/>
    </row>
    <row r="5230" spans="1:1" x14ac:dyDescent="0.25">
      <c r="A5230" s="6"/>
    </row>
    <row r="5231" spans="1:1" x14ac:dyDescent="0.25">
      <c r="A5231" s="6"/>
    </row>
    <row r="5232" spans="1:1" x14ac:dyDescent="0.25">
      <c r="A5232" s="6"/>
    </row>
    <row r="5233" spans="1:1" x14ac:dyDescent="0.25">
      <c r="A5233" s="6"/>
    </row>
    <row r="5234" spans="1:1" x14ac:dyDescent="0.25">
      <c r="A5234" s="6"/>
    </row>
    <row r="5235" spans="1:1" x14ac:dyDescent="0.25">
      <c r="A5235" s="6"/>
    </row>
    <row r="5236" spans="1:1" x14ac:dyDescent="0.25">
      <c r="A5236" s="6"/>
    </row>
    <row r="5237" spans="1:1" x14ac:dyDescent="0.25">
      <c r="A5237" s="6"/>
    </row>
    <row r="5238" spans="1:1" x14ac:dyDescent="0.25">
      <c r="A5238" s="6"/>
    </row>
    <row r="5239" spans="1:1" x14ac:dyDescent="0.25">
      <c r="A5239" s="6"/>
    </row>
    <row r="5240" spans="1:1" x14ac:dyDescent="0.25">
      <c r="A5240" s="6"/>
    </row>
    <row r="5241" spans="1:1" x14ac:dyDescent="0.25">
      <c r="A5241" s="6"/>
    </row>
    <row r="5242" spans="1:1" x14ac:dyDescent="0.25">
      <c r="A5242" s="6"/>
    </row>
    <row r="5243" spans="1:1" x14ac:dyDescent="0.25">
      <c r="A5243" s="6"/>
    </row>
    <row r="5244" spans="1:1" x14ac:dyDescent="0.25">
      <c r="A5244" s="6"/>
    </row>
    <row r="5245" spans="1:1" x14ac:dyDescent="0.25">
      <c r="A5245" s="6"/>
    </row>
    <row r="5246" spans="1:1" x14ac:dyDescent="0.25">
      <c r="A5246" s="6"/>
    </row>
    <row r="5247" spans="1:1" x14ac:dyDescent="0.25">
      <c r="A5247" s="6"/>
    </row>
    <row r="5248" spans="1:1" x14ac:dyDescent="0.25">
      <c r="A5248" s="6"/>
    </row>
    <row r="5249" spans="1:1" x14ac:dyDescent="0.25">
      <c r="A5249" s="6"/>
    </row>
    <row r="5250" spans="1:1" x14ac:dyDescent="0.25">
      <c r="A5250" s="6"/>
    </row>
    <row r="5251" spans="1:1" x14ac:dyDescent="0.25">
      <c r="A5251" s="6"/>
    </row>
    <row r="5252" spans="1:1" x14ac:dyDescent="0.25">
      <c r="A5252" s="6"/>
    </row>
    <row r="5253" spans="1:1" x14ac:dyDescent="0.25">
      <c r="A5253" s="6"/>
    </row>
    <row r="5254" spans="1:1" x14ac:dyDescent="0.25">
      <c r="A5254" s="6"/>
    </row>
    <row r="5255" spans="1:1" x14ac:dyDescent="0.25">
      <c r="A5255" s="6"/>
    </row>
    <row r="5256" spans="1:1" x14ac:dyDescent="0.25">
      <c r="A5256" s="6"/>
    </row>
    <row r="5257" spans="1:1" x14ac:dyDescent="0.25">
      <c r="A5257" s="6"/>
    </row>
    <row r="5258" spans="1:1" x14ac:dyDescent="0.25">
      <c r="A5258" s="6"/>
    </row>
    <row r="5259" spans="1:1" x14ac:dyDescent="0.25">
      <c r="A5259" s="6"/>
    </row>
    <row r="5260" spans="1:1" x14ac:dyDescent="0.25">
      <c r="A5260" s="6"/>
    </row>
    <row r="5261" spans="1:1" x14ac:dyDescent="0.25">
      <c r="A5261" s="6"/>
    </row>
    <row r="5262" spans="1:1" x14ac:dyDescent="0.25">
      <c r="A5262" s="6"/>
    </row>
    <row r="5263" spans="1:1" x14ac:dyDescent="0.25">
      <c r="A5263" s="6"/>
    </row>
    <row r="5264" spans="1:1" x14ac:dyDescent="0.25">
      <c r="A5264" s="6"/>
    </row>
    <row r="5265" spans="1:1" x14ac:dyDescent="0.25">
      <c r="A5265" s="6"/>
    </row>
    <row r="5266" spans="1:1" x14ac:dyDescent="0.25">
      <c r="A5266" s="6"/>
    </row>
    <row r="5267" spans="1:1" x14ac:dyDescent="0.25">
      <c r="A5267" s="6"/>
    </row>
    <row r="5268" spans="1:1" x14ac:dyDescent="0.25">
      <c r="A5268" s="6"/>
    </row>
    <row r="5269" spans="1:1" x14ac:dyDescent="0.25">
      <c r="A5269" s="6"/>
    </row>
    <row r="5270" spans="1:1" x14ac:dyDescent="0.25">
      <c r="A5270" s="6"/>
    </row>
    <row r="5271" spans="1:1" x14ac:dyDescent="0.25">
      <c r="A5271" s="6"/>
    </row>
    <row r="5272" spans="1:1" x14ac:dyDescent="0.25">
      <c r="A5272" s="6"/>
    </row>
    <row r="5273" spans="1:1" x14ac:dyDescent="0.25">
      <c r="A5273" s="6"/>
    </row>
    <row r="5274" spans="1:1" x14ac:dyDescent="0.25">
      <c r="A5274" s="6"/>
    </row>
    <row r="5275" spans="1:1" x14ac:dyDescent="0.25">
      <c r="A5275" s="6"/>
    </row>
    <row r="5276" spans="1:1" x14ac:dyDescent="0.25">
      <c r="A5276" s="6"/>
    </row>
    <row r="5277" spans="1:1" x14ac:dyDescent="0.25">
      <c r="A5277" s="6"/>
    </row>
    <row r="5278" spans="1:1" x14ac:dyDescent="0.25">
      <c r="A5278" s="6"/>
    </row>
    <row r="5279" spans="1:1" x14ac:dyDescent="0.25">
      <c r="A5279" s="6"/>
    </row>
    <row r="5280" spans="1:1" x14ac:dyDescent="0.25">
      <c r="A5280" s="6"/>
    </row>
    <row r="5281" spans="1:1" x14ac:dyDescent="0.25">
      <c r="A5281" s="6"/>
    </row>
    <row r="5282" spans="1:1" x14ac:dyDescent="0.25">
      <c r="A5282" s="6"/>
    </row>
    <row r="5283" spans="1:1" x14ac:dyDescent="0.25">
      <c r="A5283" s="6"/>
    </row>
    <row r="5284" spans="1:1" x14ac:dyDescent="0.25">
      <c r="A5284" s="6"/>
    </row>
    <row r="5285" spans="1:1" x14ac:dyDescent="0.25">
      <c r="A5285" s="6"/>
    </row>
    <row r="5286" spans="1:1" x14ac:dyDescent="0.25">
      <c r="A5286" s="6"/>
    </row>
    <row r="5287" spans="1:1" x14ac:dyDescent="0.25">
      <c r="A5287" s="6"/>
    </row>
    <row r="5288" spans="1:1" x14ac:dyDescent="0.25">
      <c r="A5288" s="6"/>
    </row>
    <row r="5289" spans="1:1" x14ac:dyDescent="0.25">
      <c r="A5289" s="6"/>
    </row>
    <row r="5290" spans="1:1" x14ac:dyDescent="0.25">
      <c r="A5290" s="6"/>
    </row>
    <row r="5291" spans="1:1" x14ac:dyDescent="0.25">
      <c r="A5291" s="6"/>
    </row>
    <row r="5292" spans="1:1" x14ac:dyDescent="0.25">
      <c r="A5292" s="6"/>
    </row>
    <row r="5293" spans="1:1" x14ac:dyDescent="0.25">
      <c r="A5293" s="6"/>
    </row>
    <row r="5294" spans="1:1" x14ac:dyDescent="0.25">
      <c r="A5294" s="6"/>
    </row>
    <row r="5295" spans="1:1" x14ac:dyDescent="0.25">
      <c r="A5295" s="6"/>
    </row>
    <row r="5296" spans="1:1" x14ac:dyDescent="0.25">
      <c r="A5296" s="6"/>
    </row>
    <row r="5297" spans="1:1" x14ac:dyDescent="0.25">
      <c r="A5297" s="6"/>
    </row>
    <row r="5298" spans="1:1" x14ac:dyDescent="0.25">
      <c r="A5298" s="6"/>
    </row>
    <row r="5299" spans="1:1" x14ac:dyDescent="0.25">
      <c r="A5299" s="6"/>
    </row>
    <row r="5300" spans="1:1" x14ac:dyDescent="0.25">
      <c r="A5300" s="6"/>
    </row>
    <row r="5301" spans="1:1" x14ac:dyDescent="0.25">
      <c r="A5301" s="6"/>
    </row>
    <row r="5302" spans="1:1" x14ac:dyDescent="0.25">
      <c r="A5302" s="6"/>
    </row>
    <row r="5303" spans="1:1" x14ac:dyDescent="0.25">
      <c r="A5303" s="6"/>
    </row>
    <row r="5304" spans="1:1" x14ac:dyDescent="0.25">
      <c r="A5304" s="6"/>
    </row>
    <row r="5305" spans="1:1" x14ac:dyDescent="0.25">
      <c r="A5305" s="6"/>
    </row>
    <row r="5306" spans="1:1" x14ac:dyDescent="0.25">
      <c r="A5306" s="6"/>
    </row>
    <row r="5307" spans="1:1" x14ac:dyDescent="0.25">
      <c r="A5307" s="6"/>
    </row>
    <row r="5308" spans="1:1" x14ac:dyDescent="0.25">
      <c r="A5308" s="6"/>
    </row>
    <row r="5309" spans="1:1" x14ac:dyDescent="0.25">
      <c r="A5309" s="6"/>
    </row>
    <row r="5310" spans="1:1" x14ac:dyDescent="0.25">
      <c r="A5310" s="6"/>
    </row>
    <row r="5311" spans="1:1" x14ac:dyDescent="0.25">
      <c r="A5311" s="6"/>
    </row>
    <row r="5312" spans="1:1" x14ac:dyDescent="0.25">
      <c r="A5312" s="6"/>
    </row>
    <row r="5313" spans="1:1" x14ac:dyDescent="0.25">
      <c r="A5313" s="6"/>
    </row>
    <row r="5314" spans="1:1" x14ac:dyDescent="0.25">
      <c r="A5314" s="6"/>
    </row>
    <row r="5315" spans="1:1" x14ac:dyDescent="0.25">
      <c r="A5315" s="6"/>
    </row>
    <row r="5316" spans="1:1" x14ac:dyDescent="0.25">
      <c r="A5316" s="6"/>
    </row>
    <row r="5317" spans="1:1" x14ac:dyDescent="0.25">
      <c r="A5317" s="6"/>
    </row>
    <row r="5318" spans="1:1" x14ac:dyDescent="0.25">
      <c r="A5318" s="6"/>
    </row>
    <row r="5319" spans="1:1" x14ac:dyDescent="0.25">
      <c r="A5319" s="6"/>
    </row>
    <row r="5320" spans="1:1" x14ac:dyDescent="0.25">
      <c r="A5320" s="6"/>
    </row>
    <row r="5321" spans="1:1" x14ac:dyDescent="0.25">
      <c r="A5321" s="6"/>
    </row>
    <row r="5322" spans="1:1" x14ac:dyDescent="0.25">
      <c r="A5322" s="6"/>
    </row>
    <row r="5323" spans="1:1" x14ac:dyDescent="0.25">
      <c r="A5323" s="6"/>
    </row>
    <row r="5324" spans="1:1" x14ac:dyDescent="0.25">
      <c r="A5324" s="6"/>
    </row>
    <row r="5325" spans="1:1" x14ac:dyDescent="0.25">
      <c r="A5325" s="6"/>
    </row>
    <row r="5326" spans="1:1" x14ac:dyDescent="0.25">
      <c r="A5326" s="6"/>
    </row>
    <row r="5327" spans="1:1" x14ac:dyDescent="0.25">
      <c r="A5327" s="6"/>
    </row>
    <row r="5328" spans="1:1" x14ac:dyDescent="0.25">
      <c r="A5328" s="6"/>
    </row>
    <row r="5329" spans="1:1" x14ac:dyDescent="0.25">
      <c r="A5329" s="6"/>
    </row>
    <row r="5330" spans="1:1" x14ac:dyDescent="0.25">
      <c r="A5330" s="6"/>
    </row>
    <row r="5331" spans="1:1" x14ac:dyDescent="0.25">
      <c r="A5331" s="6"/>
    </row>
    <row r="5332" spans="1:1" x14ac:dyDescent="0.25">
      <c r="A5332" s="6"/>
    </row>
    <row r="5333" spans="1:1" x14ac:dyDescent="0.25">
      <c r="A5333" s="6"/>
    </row>
    <row r="5334" spans="1:1" x14ac:dyDescent="0.25">
      <c r="A5334" s="6"/>
    </row>
    <row r="5335" spans="1:1" x14ac:dyDescent="0.25">
      <c r="A5335" s="6"/>
    </row>
    <row r="5336" spans="1:1" x14ac:dyDescent="0.25">
      <c r="A5336" s="6"/>
    </row>
    <row r="5337" spans="1:1" x14ac:dyDescent="0.25">
      <c r="A5337" s="6"/>
    </row>
    <row r="5338" spans="1:1" x14ac:dyDescent="0.25">
      <c r="A5338" s="6"/>
    </row>
    <row r="5339" spans="1:1" x14ac:dyDescent="0.25">
      <c r="A5339" s="6"/>
    </row>
    <row r="5340" spans="1:1" x14ac:dyDescent="0.25">
      <c r="A5340" s="6"/>
    </row>
    <row r="5341" spans="1:1" x14ac:dyDescent="0.25">
      <c r="A5341" s="6"/>
    </row>
    <row r="5342" spans="1:1" x14ac:dyDescent="0.25">
      <c r="A5342" s="6"/>
    </row>
    <row r="5343" spans="1:1" x14ac:dyDescent="0.25">
      <c r="A5343" s="6"/>
    </row>
    <row r="5344" spans="1:1" x14ac:dyDescent="0.25">
      <c r="A5344" s="6"/>
    </row>
    <row r="5345" spans="1:1" x14ac:dyDescent="0.25">
      <c r="A5345" s="6"/>
    </row>
    <row r="5346" spans="1:1" x14ac:dyDescent="0.25">
      <c r="A5346" s="6"/>
    </row>
    <row r="5347" spans="1:1" x14ac:dyDescent="0.25">
      <c r="A5347" s="6"/>
    </row>
    <row r="5348" spans="1:1" x14ac:dyDescent="0.25">
      <c r="A5348" s="6"/>
    </row>
    <row r="5349" spans="1:1" x14ac:dyDescent="0.25">
      <c r="A5349" s="6"/>
    </row>
    <row r="5350" spans="1:1" x14ac:dyDescent="0.25">
      <c r="A5350" s="6"/>
    </row>
    <row r="5351" spans="1:1" x14ac:dyDescent="0.25">
      <c r="A5351" s="6"/>
    </row>
    <row r="5352" spans="1:1" x14ac:dyDescent="0.25">
      <c r="A5352" s="6"/>
    </row>
    <row r="5353" spans="1:1" x14ac:dyDescent="0.25">
      <c r="A5353" s="6"/>
    </row>
    <row r="5354" spans="1:1" x14ac:dyDescent="0.25">
      <c r="A5354" s="6"/>
    </row>
    <row r="5355" spans="1:1" x14ac:dyDescent="0.25">
      <c r="A5355" s="6"/>
    </row>
    <row r="5356" spans="1:1" x14ac:dyDescent="0.25">
      <c r="A5356" s="6"/>
    </row>
    <row r="5357" spans="1:1" x14ac:dyDescent="0.25">
      <c r="A5357" s="6"/>
    </row>
    <row r="5358" spans="1:1" x14ac:dyDescent="0.25">
      <c r="A5358" s="6"/>
    </row>
    <row r="5359" spans="1:1" x14ac:dyDescent="0.25">
      <c r="A5359" s="6"/>
    </row>
    <row r="5360" spans="1:1" x14ac:dyDescent="0.25">
      <c r="A5360" s="6"/>
    </row>
    <row r="5361" spans="1:1" x14ac:dyDescent="0.25">
      <c r="A5361" s="6"/>
    </row>
    <row r="5362" spans="1:1" x14ac:dyDescent="0.25">
      <c r="A5362" s="6"/>
    </row>
    <row r="5363" spans="1:1" x14ac:dyDescent="0.25">
      <c r="A5363" s="6"/>
    </row>
    <row r="5364" spans="1:1" x14ac:dyDescent="0.25">
      <c r="A5364" s="6"/>
    </row>
    <row r="5365" spans="1:1" x14ac:dyDescent="0.25">
      <c r="A5365" s="6"/>
    </row>
    <row r="5366" spans="1:1" x14ac:dyDescent="0.25">
      <c r="A5366" s="6"/>
    </row>
    <row r="5367" spans="1:1" x14ac:dyDescent="0.25">
      <c r="A5367" s="6"/>
    </row>
    <row r="5368" spans="1:1" x14ac:dyDescent="0.25">
      <c r="A5368" s="6"/>
    </row>
    <row r="5369" spans="1:1" x14ac:dyDescent="0.25">
      <c r="A5369" s="6"/>
    </row>
    <row r="5370" spans="1:1" x14ac:dyDescent="0.25">
      <c r="A5370" s="6"/>
    </row>
    <row r="5371" spans="1:1" x14ac:dyDescent="0.25">
      <c r="A5371" s="6"/>
    </row>
    <row r="5372" spans="1:1" x14ac:dyDescent="0.25">
      <c r="A5372" s="6"/>
    </row>
    <row r="5373" spans="1:1" x14ac:dyDescent="0.25">
      <c r="A5373" s="6"/>
    </row>
    <row r="5374" spans="1:1" x14ac:dyDescent="0.25">
      <c r="A5374" s="6"/>
    </row>
    <row r="5375" spans="1:1" x14ac:dyDescent="0.25">
      <c r="A5375" s="6"/>
    </row>
    <row r="5376" spans="1:1" x14ac:dyDescent="0.25">
      <c r="A5376" s="6"/>
    </row>
    <row r="5377" spans="1:1" x14ac:dyDescent="0.25">
      <c r="A5377" s="6"/>
    </row>
    <row r="5378" spans="1:1" x14ac:dyDescent="0.25">
      <c r="A5378" s="6"/>
    </row>
    <row r="5379" spans="1:1" x14ac:dyDescent="0.25">
      <c r="A5379" s="6"/>
    </row>
    <row r="5380" spans="1:1" x14ac:dyDescent="0.25">
      <c r="A5380" s="6"/>
    </row>
    <row r="5381" spans="1:1" x14ac:dyDescent="0.25">
      <c r="A5381" s="6"/>
    </row>
    <row r="5382" spans="1:1" x14ac:dyDescent="0.25">
      <c r="A5382" s="6"/>
    </row>
    <row r="5383" spans="1:1" x14ac:dyDescent="0.25">
      <c r="A5383" s="6"/>
    </row>
    <row r="5384" spans="1:1" x14ac:dyDescent="0.25">
      <c r="A5384" s="6"/>
    </row>
    <row r="5385" spans="1:1" x14ac:dyDescent="0.25">
      <c r="A5385" s="6"/>
    </row>
    <row r="5386" spans="1:1" x14ac:dyDescent="0.25">
      <c r="A5386" s="6"/>
    </row>
    <row r="5387" spans="1:1" x14ac:dyDescent="0.25">
      <c r="A5387" s="6"/>
    </row>
    <row r="5388" spans="1:1" x14ac:dyDescent="0.25">
      <c r="A5388" s="6"/>
    </row>
    <row r="5389" spans="1:1" x14ac:dyDescent="0.25">
      <c r="A5389" s="6"/>
    </row>
    <row r="5390" spans="1:1" x14ac:dyDescent="0.25">
      <c r="A5390" s="6"/>
    </row>
    <row r="5391" spans="1:1" x14ac:dyDescent="0.25">
      <c r="A5391" s="6"/>
    </row>
    <row r="5392" spans="1:1" x14ac:dyDescent="0.25">
      <c r="A5392" s="6"/>
    </row>
    <row r="5393" spans="1:1" x14ac:dyDescent="0.25">
      <c r="A5393" s="6"/>
    </row>
    <row r="5394" spans="1:1" x14ac:dyDescent="0.25">
      <c r="A5394" s="6"/>
    </row>
    <row r="5395" spans="1:1" x14ac:dyDescent="0.25">
      <c r="A5395" s="6"/>
    </row>
    <row r="5396" spans="1:1" x14ac:dyDescent="0.25">
      <c r="A5396" s="6"/>
    </row>
    <row r="5397" spans="1:1" x14ac:dyDescent="0.25">
      <c r="A5397" s="6"/>
    </row>
    <row r="5398" spans="1:1" x14ac:dyDescent="0.25">
      <c r="A5398" s="6"/>
    </row>
    <row r="5399" spans="1:1" x14ac:dyDescent="0.25">
      <c r="A5399" s="6"/>
    </row>
    <row r="5400" spans="1:1" x14ac:dyDescent="0.25">
      <c r="A5400" s="6"/>
    </row>
    <row r="5401" spans="1:1" x14ac:dyDescent="0.25">
      <c r="A5401" s="6"/>
    </row>
    <row r="5402" spans="1:1" x14ac:dyDescent="0.25">
      <c r="A5402" s="6"/>
    </row>
    <row r="5403" spans="1:1" x14ac:dyDescent="0.25">
      <c r="A5403" s="6"/>
    </row>
    <row r="5404" spans="1:1" x14ac:dyDescent="0.25">
      <c r="A5404" s="6"/>
    </row>
    <row r="5405" spans="1:1" x14ac:dyDescent="0.25">
      <c r="A5405" s="6"/>
    </row>
    <row r="5406" spans="1:1" x14ac:dyDescent="0.25">
      <c r="A5406" s="6"/>
    </row>
    <row r="5407" spans="1:1" x14ac:dyDescent="0.25">
      <c r="A5407" s="6"/>
    </row>
    <row r="5408" spans="1:1" x14ac:dyDescent="0.25">
      <c r="A5408" s="6"/>
    </row>
    <row r="5409" spans="1:1" x14ac:dyDescent="0.25">
      <c r="A5409" s="6"/>
    </row>
    <row r="5410" spans="1:1" x14ac:dyDescent="0.25">
      <c r="A5410" s="6"/>
    </row>
    <row r="5411" spans="1:1" x14ac:dyDescent="0.25">
      <c r="A5411" s="6"/>
    </row>
    <row r="5412" spans="1:1" x14ac:dyDescent="0.25">
      <c r="A5412" s="6"/>
    </row>
    <row r="5413" spans="1:1" x14ac:dyDescent="0.25">
      <c r="A5413" s="6"/>
    </row>
    <row r="5414" spans="1:1" x14ac:dyDescent="0.25">
      <c r="A5414" s="6"/>
    </row>
    <row r="5415" spans="1:1" x14ac:dyDescent="0.25">
      <c r="A5415" s="6"/>
    </row>
    <row r="5416" spans="1:1" x14ac:dyDescent="0.25">
      <c r="A5416" s="6"/>
    </row>
    <row r="5417" spans="1:1" x14ac:dyDescent="0.25">
      <c r="A5417" s="6"/>
    </row>
    <row r="5418" spans="1:1" x14ac:dyDescent="0.25">
      <c r="A5418" s="6"/>
    </row>
    <row r="5419" spans="1:1" x14ac:dyDescent="0.25">
      <c r="A5419" s="6"/>
    </row>
    <row r="5420" spans="1:1" x14ac:dyDescent="0.25">
      <c r="A5420" s="6"/>
    </row>
    <row r="5421" spans="1:1" x14ac:dyDescent="0.25">
      <c r="A5421" s="6"/>
    </row>
    <row r="5422" spans="1:1" x14ac:dyDescent="0.25">
      <c r="A5422" s="6"/>
    </row>
    <row r="5423" spans="1:1" x14ac:dyDescent="0.25">
      <c r="A5423" s="6"/>
    </row>
    <row r="5424" spans="1:1" x14ac:dyDescent="0.25">
      <c r="A5424" s="6"/>
    </row>
    <row r="5425" spans="1:1" x14ac:dyDescent="0.25">
      <c r="A5425" s="6"/>
    </row>
    <row r="5426" spans="1:1" x14ac:dyDescent="0.25">
      <c r="A5426" s="6"/>
    </row>
    <row r="5427" spans="1:1" x14ac:dyDescent="0.25">
      <c r="A5427" s="6"/>
    </row>
    <row r="5428" spans="1:1" x14ac:dyDescent="0.25">
      <c r="A5428" s="6"/>
    </row>
    <row r="5429" spans="1:1" x14ac:dyDescent="0.25">
      <c r="A5429" s="6"/>
    </row>
    <row r="5430" spans="1:1" x14ac:dyDescent="0.25">
      <c r="A5430" s="6"/>
    </row>
    <row r="5431" spans="1:1" x14ac:dyDescent="0.25">
      <c r="A5431" s="6"/>
    </row>
    <row r="5432" spans="1:1" x14ac:dyDescent="0.25">
      <c r="A5432" s="6"/>
    </row>
    <row r="5433" spans="1:1" x14ac:dyDescent="0.25">
      <c r="A5433" s="6"/>
    </row>
    <row r="5434" spans="1:1" x14ac:dyDescent="0.25">
      <c r="A5434" s="6"/>
    </row>
    <row r="5435" spans="1:1" x14ac:dyDescent="0.25">
      <c r="A5435" s="6"/>
    </row>
    <row r="5436" spans="1:1" x14ac:dyDescent="0.25">
      <c r="A5436" s="6"/>
    </row>
    <row r="5437" spans="1:1" x14ac:dyDescent="0.25">
      <c r="A5437" s="6"/>
    </row>
    <row r="5438" spans="1:1" x14ac:dyDescent="0.25">
      <c r="A5438" s="6"/>
    </row>
    <row r="5439" spans="1:1" x14ac:dyDescent="0.25">
      <c r="A5439" s="6"/>
    </row>
    <row r="5440" spans="1:1" x14ac:dyDescent="0.25">
      <c r="A5440" s="6"/>
    </row>
    <row r="5441" spans="1:1" x14ac:dyDescent="0.25">
      <c r="A5441" s="6"/>
    </row>
    <row r="5442" spans="1:1" x14ac:dyDescent="0.25">
      <c r="A5442" s="6"/>
    </row>
    <row r="5443" spans="1:1" x14ac:dyDescent="0.25">
      <c r="A5443" s="6"/>
    </row>
    <row r="5444" spans="1:1" x14ac:dyDescent="0.25">
      <c r="A5444" s="6"/>
    </row>
    <row r="5445" spans="1:1" x14ac:dyDescent="0.25">
      <c r="A5445" s="6"/>
    </row>
    <row r="5446" spans="1:1" x14ac:dyDescent="0.25">
      <c r="A5446" s="6"/>
    </row>
    <row r="5447" spans="1:1" x14ac:dyDescent="0.25">
      <c r="A5447" s="6"/>
    </row>
    <row r="5448" spans="1:1" x14ac:dyDescent="0.25">
      <c r="A5448" s="6"/>
    </row>
    <row r="5449" spans="1:1" x14ac:dyDescent="0.25">
      <c r="A5449" s="6"/>
    </row>
    <row r="5450" spans="1:1" x14ac:dyDescent="0.25">
      <c r="A5450" s="6"/>
    </row>
    <row r="5451" spans="1:1" x14ac:dyDescent="0.25">
      <c r="A5451" s="6"/>
    </row>
    <row r="5452" spans="1:1" x14ac:dyDescent="0.25">
      <c r="A5452" s="6"/>
    </row>
    <row r="5453" spans="1:1" x14ac:dyDescent="0.25">
      <c r="A5453" s="6"/>
    </row>
    <row r="5454" spans="1:1" x14ac:dyDescent="0.25">
      <c r="A5454" s="6"/>
    </row>
    <row r="5455" spans="1:1" x14ac:dyDescent="0.25">
      <c r="A5455" s="6"/>
    </row>
    <row r="5456" spans="1:1" x14ac:dyDescent="0.25">
      <c r="A5456" s="6"/>
    </row>
    <row r="5457" spans="1:1" x14ac:dyDescent="0.25">
      <c r="A5457" s="6"/>
    </row>
    <row r="5458" spans="1:1" x14ac:dyDescent="0.25">
      <c r="A5458" s="6"/>
    </row>
    <row r="5459" spans="1:1" x14ac:dyDescent="0.25">
      <c r="A5459" s="6"/>
    </row>
    <row r="5460" spans="1:1" x14ac:dyDescent="0.25">
      <c r="A5460" s="6"/>
    </row>
    <row r="5461" spans="1:1" x14ac:dyDescent="0.25">
      <c r="A5461" s="6"/>
    </row>
    <row r="5462" spans="1:1" x14ac:dyDescent="0.25">
      <c r="A5462" s="6"/>
    </row>
    <row r="5463" spans="1:1" x14ac:dyDescent="0.25">
      <c r="A5463" s="6"/>
    </row>
    <row r="5464" spans="1:1" x14ac:dyDescent="0.25">
      <c r="A5464" s="6"/>
    </row>
    <row r="5465" spans="1:1" x14ac:dyDescent="0.25">
      <c r="A5465" s="6"/>
    </row>
    <row r="5466" spans="1:1" x14ac:dyDescent="0.25">
      <c r="A5466" s="6"/>
    </row>
    <row r="5467" spans="1:1" x14ac:dyDescent="0.25">
      <c r="A5467" s="6"/>
    </row>
    <row r="5468" spans="1:1" x14ac:dyDescent="0.25">
      <c r="A5468" s="6"/>
    </row>
    <row r="5469" spans="1:1" x14ac:dyDescent="0.25">
      <c r="A5469" s="6"/>
    </row>
    <row r="5470" spans="1:1" x14ac:dyDescent="0.25">
      <c r="A5470" s="6"/>
    </row>
    <row r="5471" spans="1:1" x14ac:dyDescent="0.25">
      <c r="A5471" s="6"/>
    </row>
    <row r="5472" spans="1:1" x14ac:dyDescent="0.25">
      <c r="A5472" s="6"/>
    </row>
    <row r="5473" spans="1:1" x14ac:dyDescent="0.25">
      <c r="A5473" s="6"/>
    </row>
    <row r="5474" spans="1:1" x14ac:dyDescent="0.25">
      <c r="A5474" s="6"/>
    </row>
    <row r="5475" spans="1:1" x14ac:dyDescent="0.25">
      <c r="A5475" s="6"/>
    </row>
    <row r="5476" spans="1:1" x14ac:dyDescent="0.25">
      <c r="A5476" s="6"/>
    </row>
    <row r="5477" spans="1:1" x14ac:dyDescent="0.25">
      <c r="A5477" s="6"/>
    </row>
    <row r="5478" spans="1:1" x14ac:dyDescent="0.25">
      <c r="A5478" s="6"/>
    </row>
    <row r="5479" spans="1:1" x14ac:dyDescent="0.25">
      <c r="A5479" s="6"/>
    </row>
    <row r="5480" spans="1:1" x14ac:dyDescent="0.25">
      <c r="A5480" s="6"/>
    </row>
    <row r="5481" spans="1:1" x14ac:dyDescent="0.25">
      <c r="A5481" s="6"/>
    </row>
    <row r="5482" spans="1:1" x14ac:dyDescent="0.25">
      <c r="A5482" s="6"/>
    </row>
    <row r="5483" spans="1:1" x14ac:dyDescent="0.25">
      <c r="A5483" s="6"/>
    </row>
    <row r="5484" spans="1:1" x14ac:dyDescent="0.25">
      <c r="A5484" s="6"/>
    </row>
    <row r="5485" spans="1:1" x14ac:dyDescent="0.25">
      <c r="A5485" s="6"/>
    </row>
    <row r="5486" spans="1:1" x14ac:dyDescent="0.25">
      <c r="A5486" s="6"/>
    </row>
    <row r="5487" spans="1:1" x14ac:dyDescent="0.25">
      <c r="A5487" s="6"/>
    </row>
    <row r="5488" spans="1:1" x14ac:dyDescent="0.25">
      <c r="A5488" s="6"/>
    </row>
    <row r="5489" spans="1:1" x14ac:dyDescent="0.25">
      <c r="A5489" s="6"/>
    </row>
    <row r="5490" spans="1:1" x14ac:dyDescent="0.25">
      <c r="A5490" s="6"/>
    </row>
    <row r="5491" spans="1:1" x14ac:dyDescent="0.25">
      <c r="A5491" s="6"/>
    </row>
    <row r="5492" spans="1:1" x14ac:dyDescent="0.25">
      <c r="A5492" s="6"/>
    </row>
    <row r="5493" spans="1:1" x14ac:dyDescent="0.25">
      <c r="A5493" s="6"/>
    </row>
    <row r="5494" spans="1:1" x14ac:dyDescent="0.25">
      <c r="A5494" s="6"/>
    </row>
    <row r="5495" spans="1:1" x14ac:dyDescent="0.25">
      <c r="A5495" s="6"/>
    </row>
    <row r="5496" spans="1:1" x14ac:dyDescent="0.25">
      <c r="A5496" s="6"/>
    </row>
    <row r="5497" spans="1:1" x14ac:dyDescent="0.25">
      <c r="A5497" s="6"/>
    </row>
    <row r="5498" spans="1:1" x14ac:dyDescent="0.25">
      <c r="A5498" s="6"/>
    </row>
    <row r="5499" spans="1:1" x14ac:dyDescent="0.25">
      <c r="A5499" s="6"/>
    </row>
    <row r="5500" spans="1:1" x14ac:dyDescent="0.25">
      <c r="A5500" s="6"/>
    </row>
    <row r="5501" spans="1:1" x14ac:dyDescent="0.25">
      <c r="A5501" s="6"/>
    </row>
    <row r="5502" spans="1:1" x14ac:dyDescent="0.25">
      <c r="A5502" s="6"/>
    </row>
    <row r="5503" spans="1:1" x14ac:dyDescent="0.25">
      <c r="A5503" s="6"/>
    </row>
    <row r="5504" spans="1:1" x14ac:dyDescent="0.25">
      <c r="A5504" s="6"/>
    </row>
    <row r="5505" spans="1:1" x14ac:dyDescent="0.25">
      <c r="A5505" s="6"/>
    </row>
    <row r="5506" spans="1:1" x14ac:dyDescent="0.25">
      <c r="A5506" s="6"/>
    </row>
    <row r="5507" spans="1:1" x14ac:dyDescent="0.25">
      <c r="A5507" s="6"/>
    </row>
    <row r="5508" spans="1:1" x14ac:dyDescent="0.25">
      <c r="A5508" s="6"/>
    </row>
    <row r="5509" spans="1:1" x14ac:dyDescent="0.25">
      <c r="A5509" s="6"/>
    </row>
    <row r="5510" spans="1:1" x14ac:dyDescent="0.25">
      <c r="A5510" s="6"/>
    </row>
    <row r="5511" spans="1:1" x14ac:dyDescent="0.25">
      <c r="A5511" s="6"/>
    </row>
    <row r="5512" spans="1:1" x14ac:dyDescent="0.25">
      <c r="A5512" s="6"/>
    </row>
    <row r="5513" spans="1:1" x14ac:dyDescent="0.25">
      <c r="A5513" s="6"/>
    </row>
    <row r="5514" spans="1:1" x14ac:dyDescent="0.25">
      <c r="A5514" s="6"/>
    </row>
    <row r="5515" spans="1:1" x14ac:dyDescent="0.25">
      <c r="A5515" s="6"/>
    </row>
    <row r="5516" spans="1:1" x14ac:dyDescent="0.25">
      <c r="A5516" s="6"/>
    </row>
    <row r="5517" spans="1:1" x14ac:dyDescent="0.25">
      <c r="A5517" s="6"/>
    </row>
    <row r="5518" spans="1:1" x14ac:dyDescent="0.25">
      <c r="A5518" s="6"/>
    </row>
    <row r="5519" spans="1:1" x14ac:dyDescent="0.25">
      <c r="A5519" s="6"/>
    </row>
    <row r="5520" spans="1:1" x14ac:dyDescent="0.25">
      <c r="A5520" s="6"/>
    </row>
    <row r="5521" spans="1:1" x14ac:dyDescent="0.25">
      <c r="A5521" s="6"/>
    </row>
    <row r="5522" spans="1:1" x14ac:dyDescent="0.25">
      <c r="A5522" s="6"/>
    </row>
    <row r="5523" spans="1:1" x14ac:dyDescent="0.25">
      <c r="A5523" s="6"/>
    </row>
    <row r="5524" spans="1:1" x14ac:dyDescent="0.25">
      <c r="A5524" s="6"/>
    </row>
    <row r="5525" spans="1:1" x14ac:dyDescent="0.25">
      <c r="A5525" s="6"/>
    </row>
    <row r="5526" spans="1:1" x14ac:dyDescent="0.25">
      <c r="A5526" s="6"/>
    </row>
    <row r="5527" spans="1:1" x14ac:dyDescent="0.25">
      <c r="A5527" s="6"/>
    </row>
    <row r="5528" spans="1:1" x14ac:dyDescent="0.25">
      <c r="A5528" s="6"/>
    </row>
    <row r="5529" spans="1:1" x14ac:dyDescent="0.25">
      <c r="A5529" s="6"/>
    </row>
    <row r="5530" spans="1:1" x14ac:dyDescent="0.25">
      <c r="A5530" s="6"/>
    </row>
    <row r="5531" spans="1:1" x14ac:dyDescent="0.25">
      <c r="A5531" s="6"/>
    </row>
    <row r="5532" spans="1:1" x14ac:dyDescent="0.25">
      <c r="A5532" s="6"/>
    </row>
    <row r="5533" spans="1:1" x14ac:dyDescent="0.25">
      <c r="A5533" s="6"/>
    </row>
    <row r="5534" spans="1:1" x14ac:dyDescent="0.25">
      <c r="A5534" s="6"/>
    </row>
    <row r="5535" spans="1:1" x14ac:dyDescent="0.25">
      <c r="A5535" s="6"/>
    </row>
    <row r="5536" spans="1:1" x14ac:dyDescent="0.25">
      <c r="A5536" s="6"/>
    </row>
    <row r="5537" spans="1:1" x14ac:dyDescent="0.25">
      <c r="A5537" s="6"/>
    </row>
    <row r="5538" spans="1:1" x14ac:dyDescent="0.25">
      <c r="A5538" s="6"/>
    </row>
    <row r="5539" spans="1:1" x14ac:dyDescent="0.25">
      <c r="A5539" s="6"/>
    </row>
    <row r="5540" spans="1:1" x14ac:dyDescent="0.25">
      <c r="A5540" s="6"/>
    </row>
    <row r="5541" spans="1:1" x14ac:dyDescent="0.25">
      <c r="A5541" s="6"/>
    </row>
    <row r="5542" spans="1:1" x14ac:dyDescent="0.25">
      <c r="A5542" s="6"/>
    </row>
    <row r="5543" spans="1:1" x14ac:dyDescent="0.25">
      <c r="A5543" s="6"/>
    </row>
    <row r="5544" spans="1:1" x14ac:dyDescent="0.25">
      <c r="A5544" s="6"/>
    </row>
    <row r="5545" spans="1:1" x14ac:dyDescent="0.25">
      <c r="A5545" s="6"/>
    </row>
    <row r="5546" spans="1:1" x14ac:dyDescent="0.25">
      <c r="A5546" s="6"/>
    </row>
    <row r="5547" spans="1:1" x14ac:dyDescent="0.25">
      <c r="A5547" s="6"/>
    </row>
    <row r="5548" spans="1:1" x14ac:dyDescent="0.25">
      <c r="A5548" s="6"/>
    </row>
    <row r="5549" spans="1:1" x14ac:dyDescent="0.25">
      <c r="A5549" s="6"/>
    </row>
    <row r="5550" spans="1:1" x14ac:dyDescent="0.25">
      <c r="A5550" s="6"/>
    </row>
    <row r="5551" spans="1:1" x14ac:dyDescent="0.25">
      <c r="A5551" s="6"/>
    </row>
    <row r="5552" spans="1:1" x14ac:dyDescent="0.25">
      <c r="A5552" s="6"/>
    </row>
    <row r="5553" spans="1:1" x14ac:dyDescent="0.25">
      <c r="A5553" s="6"/>
    </row>
    <row r="5554" spans="1:1" x14ac:dyDescent="0.25">
      <c r="A5554" s="6"/>
    </row>
    <row r="5555" spans="1:1" x14ac:dyDescent="0.25">
      <c r="A5555" s="6"/>
    </row>
    <row r="5556" spans="1:1" x14ac:dyDescent="0.25">
      <c r="A5556" s="6"/>
    </row>
    <row r="5557" spans="1:1" x14ac:dyDescent="0.25">
      <c r="A5557" s="6"/>
    </row>
    <row r="5558" spans="1:1" x14ac:dyDescent="0.25">
      <c r="A5558" s="6"/>
    </row>
    <row r="5559" spans="1:1" x14ac:dyDescent="0.25">
      <c r="A5559" s="6"/>
    </row>
    <row r="5560" spans="1:1" x14ac:dyDescent="0.25">
      <c r="A5560" s="6"/>
    </row>
    <row r="5561" spans="1:1" x14ac:dyDescent="0.25">
      <c r="A5561" s="6"/>
    </row>
    <row r="5562" spans="1:1" x14ac:dyDescent="0.25">
      <c r="A5562" s="6"/>
    </row>
    <row r="5563" spans="1:1" x14ac:dyDescent="0.25">
      <c r="A5563" s="6"/>
    </row>
    <row r="5564" spans="1:1" x14ac:dyDescent="0.25">
      <c r="A5564" s="6"/>
    </row>
    <row r="5565" spans="1:1" x14ac:dyDescent="0.25">
      <c r="A5565" s="6"/>
    </row>
    <row r="5566" spans="1:1" x14ac:dyDescent="0.25">
      <c r="A5566" s="6"/>
    </row>
    <row r="5567" spans="1:1" x14ac:dyDescent="0.25">
      <c r="A5567" s="6"/>
    </row>
    <row r="5568" spans="1:1" x14ac:dyDescent="0.25">
      <c r="A5568" s="6"/>
    </row>
    <row r="5569" spans="1:1" x14ac:dyDescent="0.25">
      <c r="A5569" s="6"/>
    </row>
    <row r="5570" spans="1:1" x14ac:dyDescent="0.25">
      <c r="A5570" s="6"/>
    </row>
    <row r="5571" spans="1:1" x14ac:dyDescent="0.25">
      <c r="A5571" s="6"/>
    </row>
    <row r="5572" spans="1:1" x14ac:dyDescent="0.25">
      <c r="A5572" s="6"/>
    </row>
    <row r="5573" spans="1:1" x14ac:dyDescent="0.25">
      <c r="A5573" s="6"/>
    </row>
    <row r="5574" spans="1:1" x14ac:dyDescent="0.25">
      <c r="A5574" s="6"/>
    </row>
    <row r="5575" spans="1:1" x14ac:dyDescent="0.25">
      <c r="A5575" s="6"/>
    </row>
    <row r="5576" spans="1:1" x14ac:dyDescent="0.25">
      <c r="A5576" s="6"/>
    </row>
    <row r="5577" spans="1:1" x14ac:dyDescent="0.25">
      <c r="A5577" s="6"/>
    </row>
    <row r="5578" spans="1:1" x14ac:dyDescent="0.25">
      <c r="A5578" s="6"/>
    </row>
    <row r="5579" spans="1:1" x14ac:dyDescent="0.25">
      <c r="A5579" s="6"/>
    </row>
    <row r="5580" spans="1:1" x14ac:dyDescent="0.25">
      <c r="A5580" s="6"/>
    </row>
    <row r="5581" spans="1:1" x14ac:dyDescent="0.25">
      <c r="A5581" s="6"/>
    </row>
    <row r="5582" spans="1:1" x14ac:dyDescent="0.25">
      <c r="A5582" s="6"/>
    </row>
    <row r="5583" spans="1:1" x14ac:dyDescent="0.25">
      <c r="A5583" s="6"/>
    </row>
    <row r="5584" spans="1:1" x14ac:dyDescent="0.25">
      <c r="A5584" s="6"/>
    </row>
    <row r="5585" spans="1:1" x14ac:dyDescent="0.25">
      <c r="A5585" s="6"/>
    </row>
    <row r="5586" spans="1:1" x14ac:dyDescent="0.25">
      <c r="A5586" s="6"/>
    </row>
    <row r="5587" spans="1:1" x14ac:dyDescent="0.25">
      <c r="A5587" s="6"/>
    </row>
    <row r="5588" spans="1:1" x14ac:dyDescent="0.25">
      <c r="A5588" s="6"/>
    </row>
    <row r="5589" spans="1:1" x14ac:dyDescent="0.25">
      <c r="A5589" s="6"/>
    </row>
    <row r="5590" spans="1:1" x14ac:dyDescent="0.25">
      <c r="A5590" s="6"/>
    </row>
    <row r="5591" spans="1:1" x14ac:dyDescent="0.25">
      <c r="A5591" s="6"/>
    </row>
    <row r="5592" spans="1:1" x14ac:dyDescent="0.25">
      <c r="A5592" s="6"/>
    </row>
    <row r="5593" spans="1:1" x14ac:dyDescent="0.25">
      <c r="A5593" s="6"/>
    </row>
    <row r="5594" spans="1:1" x14ac:dyDescent="0.25">
      <c r="A5594" s="6"/>
    </row>
    <row r="5595" spans="1:1" x14ac:dyDescent="0.25">
      <c r="A5595" s="6"/>
    </row>
    <row r="5596" spans="1:1" x14ac:dyDescent="0.25">
      <c r="A5596" s="6"/>
    </row>
    <row r="5597" spans="1:1" x14ac:dyDescent="0.25">
      <c r="A5597" s="6"/>
    </row>
    <row r="5598" spans="1:1" x14ac:dyDescent="0.25">
      <c r="A5598" s="6"/>
    </row>
    <row r="5599" spans="1:1" x14ac:dyDescent="0.25">
      <c r="A5599" s="6"/>
    </row>
    <row r="5600" spans="1:1" x14ac:dyDescent="0.25">
      <c r="A5600" s="6"/>
    </row>
    <row r="5601" spans="1:1" x14ac:dyDescent="0.25">
      <c r="A5601" s="6"/>
    </row>
    <row r="5602" spans="1:1" x14ac:dyDescent="0.25">
      <c r="A5602" s="6"/>
    </row>
    <row r="5603" spans="1:1" x14ac:dyDescent="0.25">
      <c r="A5603" s="6"/>
    </row>
    <row r="5604" spans="1:1" x14ac:dyDescent="0.25">
      <c r="A5604" s="6"/>
    </row>
    <row r="5605" spans="1:1" x14ac:dyDescent="0.25">
      <c r="A5605" s="6"/>
    </row>
    <row r="5606" spans="1:1" x14ac:dyDescent="0.25">
      <c r="A5606" s="6"/>
    </row>
    <row r="5607" spans="1:1" x14ac:dyDescent="0.25">
      <c r="A5607" s="6"/>
    </row>
    <row r="5608" spans="1:1" x14ac:dyDescent="0.25">
      <c r="A5608" s="6"/>
    </row>
    <row r="5609" spans="1:1" x14ac:dyDescent="0.25">
      <c r="A5609" s="6"/>
    </row>
    <row r="5610" spans="1:1" x14ac:dyDescent="0.25">
      <c r="A5610" s="6"/>
    </row>
    <row r="5611" spans="1:1" x14ac:dyDescent="0.25">
      <c r="A5611" s="6"/>
    </row>
    <row r="5612" spans="1:1" x14ac:dyDescent="0.25">
      <c r="A5612" s="6"/>
    </row>
    <row r="5613" spans="1:1" x14ac:dyDescent="0.25">
      <c r="A5613" s="6"/>
    </row>
    <row r="5614" spans="1:1" x14ac:dyDescent="0.25">
      <c r="A5614" s="6"/>
    </row>
    <row r="5615" spans="1:1" x14ac:dyDescent="0.25">
      <c r="A5615" s="6"/>
    </row>
    <row r="5616" spans="1:1" x14ac:dyDescent="0.25">
      <c r="A5616" s="6"/>
    </row>
    <row r="5617" spans="1:1" x14ac:dyDescent="0.25">
      <c r="A5617" s="6"/>
    </row>
    <row r="5618" spans="1:1" x14ac:dyDescent="0.25">
      <c r="A5618" s="6"/>
    </row>
    <row r="5619" spans="1:1" x14ac:dyDescent="0.25">
      <c r="A5619" s="6"/>
    </row>
    <row r="5620" spans="1:1" x14ac:dyDescent="0.25">
      <c r="A5620" s="6"/>
    </row>
    <row r="5621" spans="1:1" x14ac:dyDescent="0.25">
      <c r="A5621" s="6"/>
    </row>
    <row r="5622" spans="1:1" x14ac:dyDescent="0.25">
      <c r="A5622" s="6"/>
    </row>
    <row r="5623" spans="1:1" x14ac:dyDescent="0.25">
      <c r="A5623" s="6"/>
    </row>
    <row r="5624" spans="1:1" x14ac:dyDescent="0.25">
      <c r="A5624" s="6"/>
    </row>
    <row r="5625" spans="1:1" x14ac:dyDescent="0.25">
      <c r="A5625" s="6"/>
    </row>
    <row r="5626" spans="1:1" x14ac:dyDescent="0.25">
      <c r="A5626" s="6"/>
    </row>
    <row r="5627" spans="1:1" x14ac:dyDescent="0.25">
      <c r="A5627" s="6"/>
    </row>
    <row r="5628" spans="1:1" x14ac:dyDescent="0.25">
      <c r="A5628" s="6"/>
    </row>
    <row r="5629" spans="1:1" x14ac:dyDescent="0.25">
      <c r="A5629" s="6"/>
    </row>
    <row r="5630" spans="1:1" x14ac:dyDescent="0.25">
      <c r="A5630" s="6"/>
    </row>
    <row r="5631" spans="1:1" x14ac:dyDescent="0.25">
      <c r="A5631" s="6"/>
    </row>
    <row r="5632" spans="1:1" x14ac:dyDescent="0.25">
      <c r="A5632" s="6"/>
    </row>
    <row r="5633" spans="1:1" x14ac:dyDescent="0.25">
      <c r="A5633" s="6"/>
    </row>
    <row r="5634" spans="1:1" x14ac:dyDescent="0.25">
      <c r="A5634" s="6"/>
    </row>
    <row r="5635" spans="1:1" x14ac:dyDescent="0.25">
      <c r="A5635" s="6"/>
    </row>
    <row r="5636" spans="1:1" x14ac:dyDescent="0.25">
      <c r="A5636" s="6"/>
    </row>
    <row r="5637" spans="1:1" x14ac:dyDescent="0.25">
      <c r="A5637" s="6"/>
    </row>
    <row r="5638" spans="1:1" x14ac:dyDescent="0.25">
      <c r="A5638" s="6"/>
    </row>
    <row r="5639" spans="1:1" x14ac:dyDescent="0.25">
      <c r="A5639" s="6"/>
    </row>
    <row r="5640" spans="1:1" x14ac:dyDescent="0.25">
      <c r="A5640" s="6"/>
    </row>
    <row r="5641" spans="1:1" x14ac:dyDescent="0.25">
      <c r="A5641" s="6"/>
    </row>
    <row r="5642" spans="1:1" x14ac:dyDescent="0.25">
      <c r="A5642" s="6"/>
    </row>
    <row r="5643" spans="1:1" x14ac:dyDescent="0.25">
      <c r="A5643" s="6"/>
    </row>
    <row r="5644" spans="1:1" x14ac:dyDescent="0.25">
      <c r="A5644" s="6"/>
    </row>
    <row r="5645" spans="1:1" x14ac:dyDescent="0.25">
      <c r="A5645" s="6"/>
    </row>
    <row r="5646" spans="1:1" x14ac:dyDescent="0.25">
      <c r="A5646" s="6"/>
    </row>
    <row r="5647" spans="1:1" x14ac:dyDescent="0.25">
      <c r="A5647" s="6"/>
    </row>
    <row r="5648" spans="1:1" x14ac:dyDescent="0.25">
      <c r="A5648" s="6"/>
    </row>
    <row r="5649" spans="1:1" x14ac:dyDescent="0.25">
      <c r="A5649" s="6"/>
    </row>
    <row r="5650" spans="1:1" x14ac:dyDescent="0.25">
      <c r="A5650" s="6"/>
    </row>
    <row r="5651" spans="1:1" x14ac:dyDescent="0.25">
      <c r="A5651" s="6"/>
    </row>
    <row r="5652" spans="1:1" x14ac:dyDescent="0.25">
      <c r="A5652" s="6"/>
    </row>
    <row r="5653" spans="1:1" x14ac:dyDescent="0.25">
      <c r="A5653" s="6"/>
    </row>
    <row r="5654" spans="1:1" x14ac:dyDescent="0.25">
      <c r="A5654" s="6"/>
    </row>
    <row r="5655" spans="1:1" x14ac:dyDescent="0.25">
      <c r="A5655" s="6"/>
    </row>
    <row r="5656" spans="1:1" x14ac:dyDescent="0.25">
      <c r="A5656" s="6"/>
    </row>
    <row r="5657" spans="1:1" x14ac:dyDescent="0.25">
      <c r="A5657" s="6"/>
    </row>
    <row r="5658" spans="1:1" x14ac:dyDescent="0.25">
      <c r="A5658" s="6"/>
    </row>
    <row r="5659" spans="1:1" x14ac:dyDescent="0.25">
      <c r="A5659" s="6"/>
    </row>
    <row r="5660" spans="1:1" x14ac:dyDescent="0.25">
      <c r="A5660" s="6"/>
    </row>
    <row r="5661" spans="1:1" x14ac:dyDescent="0.25">
      <c r="A5661" s="6"/>
    </row>
    <row r="5662" spans="1:1" x14ac:dyDescent="0.25">
      <c r="A5662" s="6"/>
    </row>
    <row r="5663" spans="1:1" x14ac:dyDescent="0.25">
      <c r="A5663" s="6"/>
    </row>
    <row r="5664" spans="1:1" x14ac:dyDescent="0.25">
      <c r="A5664" s="6"/>
    </row>
    <row r="5665" spans="1:1" x14ac:dyDescent="0.25">
      <c r="A5665" s="6"/>
    </row>
    <row r="5666" spans="1:1" x14ac:dyDescent="0.25">
      <c r="A5666" s="6"/>
    </row>
    <row r="5667" spans="1:1" x14ac:dyDescent="0.25">
      <c r="A5667" s="6"/>
    </row>
    <row r="5668" spans="1:1" x14ac:dyDescent="0.25">
      <c r="A5668" s="6"/>
    </row>
    <row r="5669" spans="1:1" x14ac:dyDescent="0.25">
      <c r="A5669" s="6"/>
    </row>
    <row r="5670" spans="1:1" x14ac:dyDescent="0.25">
      <c r="A5670" s="6"/>
    </row>
    <row r="5671" spans="1:1" x14ac:dyDescent="0.25">
      <c r="A5671" s="6"/>
    </row>
    <row r="5672" spans="1:1" x14ac:dyDescent="0.25">
      <c r="A5672" s="6"/>
    </row>
    <row r="5673" spans="1:1" x14ac:dyDescent="0.25">
      <c r="A5673" s="6"/>
    </row>
    <row r="5674" spans="1:1" x14ac:dyDescent="0.25">
      <c r="A5674" s="6"/>
    </row>
    <row r="5675" spans="1:1" x14ac:dyDescent="0.25">
      <c r="A5675" s="6"/>
    </row>
    <row r="5676" spans="1:1" x14ac:dyDescent="0.25">
      <c r="A5676" s="6"/>
    </row>
    <row r="5677" spans="1:1" x14ac:dyDescent="0.25">
      <c r="A5677" s="6"/>
    </row>
    <row r="5678" spans="1:1" x14ac:dyDescent="0.25">
      <c r="A5678" s="6"/>
    </row>
    <row r="5679" spans="1:1" x14ac:dyDescent="0.25">
      <c r="A5679" s="6"/>
    </row>
    <row r="5680" spans="1:1" x14ac:dyDescent="0.25">
      <c r="A5680" s="6"/>
    </row>
    <row r="5681" spans="1:1" x14ac:dyDescent="0.25">
      <c r="A5681" s="6"/>
    </row>
    <row r="5682" spans="1:1" x14ac:dyDescent="0.25">
      <c r="A5682" s="6"/>
    </row>
    <row r="5683" spans="1:1" x14ac:dyDescent="0.25">
      <c r="A5683" s="6"/>
    </row>
    <row r="5684" spans="1:1" x14ac:dyDescent="0.25">
      <c r="A5684" s="6"/>
    </row>
    <row r="5685" spans="1:1" x14ac:dyDescent="0.25">
      <c r="A5685" s="6"/>
    </row>
    <row r="5686" spans="1:1" x14ac:dyDescent="0.25">
      <c r="A5686" s="6"/>
    </row>
    <row r="5687" spans="1:1" x14ac:dyDescent="0.25">
      <c r="A5687" s="6"/>
    </row>
    <row r="5688" spans="1:1" x14ac:dyDescent="0.25">
      <c r="A5688" s="6"/>
    </row>
    <row r="5689" spans="1:1" x14ac:dyDescent="0.25">
      <c r="A5689" s="6"/>
    </row>
    <row r="5690" spans="1:1" x14ac:dyDescent="0.25">
      <c r="A5690" s="6"/>
    </row>
    <row r="5691" spans="1:1" x14ac:dyDescent="0.25">
      <c r="A5691" s="6"/>
    </row>
    <row r="5692" spans="1:1" x14ac:dyDescent="0.25">
      <c r="A5692" s="6"/>
    </row>
    <row r="5693" spans="1:1" x14ac:dyDescent="0.25">
      <c r="A5693" s="6"/>
    </row>
    <row r="5694" spans="1:1" x14ac:dyDescent="0.25">
      <c r="A5694" s="6"/>
    </row>
    <row r="5695" spans="1:1" x14ac:dyDescent="0.25">
      <c r="A5695" s="6"/>
    </row>
    <row r="5696" spans="1:1" x14ac:dyDescent="0.25">
      <c r="A5696" s="6"/>
    </row>
    <row r="5697" spans="1:1" x14ac:dyDescent="0.25">
      <c r="A5697" s="6"/>
    </row>
    <row r="5698" spans="1:1" x14ac:dyDescent="0.25">
      <c r="A5698" s="6"/>
    </row>
    <row r="5699" spans="1:1" x14ac:dyDescent="0.25">
      <c r="A5699" s="6"/>
    </row>
    <row r="5700" spans="1:1" x14ac:dyDescent="0.25">
      <c r="A5700" s="6"/>
    </row>
    <row r="5701" spans="1:1" x14ac:dyDescent="0.25">
      <c r="A5701" s="6"/>
    </row>
    <row r="5702" spans="1:1" x14ac:dyDescent="0.25">
      <c r="A5702" s="6"/>
    </row>
    <row r="5703" spans="1:1" x14ac:dyDescent="0.25">
      <c r="A5703" s="6"/>
    </row>
    <row r="5704" spans="1:1" x14ac:dyDescent="0.25">
      <c r="A5704" s="6"/>
    </row>
    <row r="5705" spans="1:1" x14ac:dyDescent="0.25">
      <c r="A5705" s="6"/>
    </row>
    <row r="5706" spans="1:1" x14ac:dyDescent="0.25">
      <c r="A5706" s="6"/>
    </row>
    <row r="5707" spans="1:1" x14ac:dyDescent="0.25">
      <c r="A5707" s="6"/>
    </row>
    <row r="5708" spans="1:1" x14ac:dyDescent="0.25">
      <c r="A5708" s="6"/>
    </row>
    <row r="5709" spans="1:1" x14ac:dyDescent="0.25">
      <c r="A5709" s="6"/>
    </row>
    <row r="5710" spans="1:1" x14ac:dyDescent="0.25">
      <c r="A5710" s="6"/>
    </row>
    <row r="5711" spans="1:1" x14ac:dyDescent="0.25">
      <c r="A5711" s="6"/>
    </row>
    <row r="5712" spans="1:1" x14ac:dyDescent="0.25">
      <c r="A5712" s="6"/>
    </row>
    <row r="5713" spans="1:1" x14ac:dyDescent="0.25">
      <c r="A5713" s="6"/>
    </row>
    <row r="5714" spans="1:1" x14ac:dyDescent="0.25">
      <c r="A5714" s="6"/>
    </row>
    <row r="5715" spans="1:1" x14ac:dyDescent="0.25">
      <c r="A5715" s="6"/>
    </row>
    <row r="5716" spans="1:1" x14ac:dyDescent="0.25">
      <c r="A5716" s="6"/>
    </row>
    <row r="5717" spans="1:1" x14ac:dyDescent="0.25">
      <c r="A5717" s="6"/>
    </row>
    <row r="5718" spans="1:1" x14ac:dyDescent="0.25">
      <c r="A5718" s="6"/>
    </row>
    <row r="5719" spans="1:1" x14ac:dyDescent="0.25">
      <c r="A5719" s="6"/>
    </row>
    <row r="5720" spans="1:1" x14ac:dyDescent="0.25">
      <c r="A5720" s="6"/>
    </row>
    <row r="5721" spans="1:1" x14ac:dyDescent="0.25">
      <c r="A5721" s="6"/>
    </row>
    <row r="5722" spans="1:1" x14ac:dyDescent="0.25">
      <c r="A5722" s="6"/>
    </row>
    <row r="5723" spans="1:1" x14ac:dyDescent="0.25">
      <c r="A5723" s="6"/>
    </row>
    <row r="5724" spans="1:1" x14ac:dyDescent="0.25">
      <c r="A5724" s="6"/>
    </row>
    <row r="5725" spans="1:1" x14ac:dyDescent="0.25">
      <c r="A5725" s="6"/>
    </row>
    <row r="5726" spans="1:1" x14ac:dyDescent="0.25">
      <c r="A5726" s="6"/>
    </row>
    <row r="5727" spans="1:1" x14ac:dyDescent="0.25">
      <c r="A5727" s="6"/>
    </row>
    <row r="5728" spans="1:1" x14ac:dyDescent="0.25">
      <c r="A5728" s="6"/>
    </row>
    <row r="5729" spans="1:1" x14ac:dyDescent="0.25">
      <c r="A5729" s="6"/>
    </row>
    <row r="5730" spans="1:1" x14ac:dyDescent="0.25">
      <c r="A5730" s="6"/>
    </row>
    <row r="5731" spans="1:1" x14ac:dyDescent="0.25">
      <c r="A5731" s="6"/>
    </row>
    <row r="5732" spans="1:1" x14ac:dyDescent="0.25">
      <c r="A5732" s="6"/>
    </row>
    <row r="5733" spans="1:1" x14ac:dyDescent="0.25">
      <c r="A5733" s="6"/>
    </row>
    <row r="5734" spans="1:1" x14ac:dyDescent="0.25">
      <c r="A5734" s="6"/>
    </row>
    <row r="5735" spans="1:1" x14ac:dyDescent="0.25">
      <c r="A5735" s="6"/>
    </row>
    <row r="5736" spans="1:1" x14ac:dyDescent="0.25">
      <c r="A5736" s="6"/>
    </row>
    <row r="5737" spans="1:1" x14ac:dyDescent="0.25">
      <c r="A5737" s="6"/>
    </row>
    <row r="5738" spans="1:1" x14ac:dyDescent="0.25">
      <c r="A5738" s="6"/>
    </row>
    <row r="5739" spans="1:1" x14ac:dyDescent="0.25">
      <c r="A5739" s="6"/>
    </row>
    <row r="5740" spans="1:1" x14ac:dyDescent="0.25">
      <c r="A5740" s="6"/>
    </row>
    <row r="5741" spans="1:1" x14ac:dyDescent="0.25">
      <c r="A5741" s="6"/>
    </row>
    <row r="5742" spans="1:1" x14ac:dyDescent="0.25">
      <c r="A5742" s="6"/>
    </row>
    <row r="5743" spans="1:1" x14ac:dyDescent="0.25">
      <c r="A5743" s="6"/>
    </row>
    <row r="5744" spans="1:1" x14ac:dyDescent="0.25">
      <c r="A5744" s="6"/>
    </row>
    <row r="5745" spans="1:1" x14ac:dyDescent="0.25">
      <c r="A5745" s="6"/>
    </row>
    <row r="5746" spans="1:1" x14ac:dyDescent="0.25">
      <c r="A5746" s="6"/>
    </row>
    <row r="5747" spans="1:1" x14ac:dyDescent="0.25">
      <c r="A5747" s="6"/>
    </row>
    <row r="5748" spans="1:1" x14ac:dyDescent="0.25">
      <c r="A5748" s="6"/>
    </row>
    <row r="5749" spans="1:1" x14ac:dyDescent="0.25">
      <c r="A5749" s="6"/>
    </row>
    <row r="5750" spans="1:1" x14ac:dyDescent="0.25">
      <c r="A5750" s="6"/>
    </row>
    <row r="5751" spans="1:1" x14ac:dyDescent="0.25">
      <c r="A5751" s="6"/>
    </row>
    <row r="5752" spans="1:1" x14ac:dyDescent="0.25">
      <c r="A5752" s="6"/>
    </row>
    <row r="5753" spans="1:1" x14ac:dyDescent="0.25">
      <c r="A5753" s="6"/>
    </row>
    <row r="5754" spans="1:1" x14ac:dyDescent="0.25">
      <c r="A5754" s="6"/>
    </row>
    <row r="5755" spans="1:1" x14ac:dyDescent="0.25">
      <c r="A5755" s="6"/>
    </row>
    <row r="5756" spans="1:1" x14ac:dyDescent="0.25">
      <c r="A5756" s="6"/>
    </row>
    <row r="5757" spans="1:1" x14ac:dyDescent="0.25">
      <c r="A5757" s="6"/>
    </row>
    <row r="5758" spans="1:1" x14ac:dyDescent="0.25">
      <c r="A5758" s="6"/>
    </row>
    <row r="5759" spans="1:1" x14ac:dyDescent="0.25">
      <c r="A5759" s="6"/>
    </row>
    <row r="5760" spans="1:1" x14ac:dyDescent="0.25">
      <c r="A5760" s="6"/>
    </row>
    <row r="5761" spans="1:1" x14ac:dyDescent="0.25">
      <c r="A5761" s="6"/>
    </row>
    <row r="5762" spans="1:1" x14ac:dyDescent="0.25">
      <c r="A5762" s="6"/>
    </row>
    <row r="5763" spans="1:1" x14ac:dyDescent="0.25">
      <c r="A5763" s="6"/>
    </row>
    <row r="5764" spans="1:1" x14ac:dyDescent="0.25">
      <c r="A5764" s="6"/>
    </row>
    <row r="5765" spans="1:1" x14ac:dyDescent="0.25">
      <c r="A5765" s="6"/>
    </row>
    <row r="5766" spans="1:1" x14ac:dyDescent="0.25">
      <c r="A5766" s="6"/>
    </row>
    <row r="5767" spans="1:1" x14ac:dyDescent="0.25">
      <c r="A5767" s="6"/>
    </row>
    <row r="5768" spans="1:1" x14ac:dyDescent="0.25">
      <c r="A5768" s="6"/>
    </row>
    <row r="5769" spans="1:1" x14ac:dyDescent="0.25">
      <c r="A5769" s="6"/>
    </row>
    <row r="5770" spans="1:1" x14ac:dyDescent="0.25">
      <c r="A5770" s="6"/>
    </row>
    <row r="5771" spans="1:1" x14ac:dyDescent="0.25">
      <c r="A5771" s="6"/>
    </row>
    <row r="5772" spans="1:1" x14ac:dyDescent="0.25">
      <c r="A5772" s="6"/>
    </row>
    <row r="5773" spans="1:1" x14ac:dyDescent="0.25">
      <c r="A5773" s="6"/>
    </row>
    <row r="5774" spans="1:1" x14ac:dyDescent="0.25">
      <c r="A5774" s="6"/>
    </row>
    <row r="5775" spans="1:1" x14ac:dyDescent="0.25">
      <c r="A5775" s="6"/>
    </row>
    <row r="5776" spans="1:1" x14ac:dyDescent="0.25">
      <c r="A5776" s="6"/>
    </row>
    <row r="5777" spans="1:1" x14ac:dyDescent="0.25">
      <c r="A5777" s="6"/>
    </row>
    <row r="5778" spans="1:1" x14ac:dyDescent="0.25">
      <c r="A5778" s="6"/>
    </row>
    <row r="5779" spans="1:1" x14ac:dyDescent="0.25">
      <c r="A5779" s="6"/>
    </row>
    <row r="5780" spans="1:1" x14ac:dyDescent="0.25">
      <c r="A5780" s="6"/>
    </row>
    <row r="5781" spans="1:1" x14ac:dyDescent="0.25">
      <c r="A5781" s="6"/>
    </row>
    <row r="5782" spans="1:1" x14ac:dyDescent="0.25">
      <c r="A5782" s="6"/>
    </row>
    <row r="5783" spans="1:1" x14ac:dyDescent="0.25">
      <c r="A5783" s="6"/>
    </row>
    <row r="5784" spans="1:1" x14ac:dyDescent="0.25">
      <c r="A5784" s="6"/>
    </row>
    <row r="5785" spans="1:1" x14ac:dyDescent="0.25">
      <c r="A5785" s="6"/>
    </row>
    <row r="5786" spans="1:1" x14ac:dyDescent="0.25">
      <c r="A5786" s="6"/>
    </row>
    <row r="5787" spans="1:1" x14ac:dyDescent="0.25">
      <c r="A5787" s="6"/>
    </row>
    <row r="5788" spans="1:1" x14ac:dyDescent="0.25">
      <c r="A5788" s="6"/>
    </row>
    <row r="5789" spans="1:1" x14ac:dyDescent="0.25">
      <c r="A5789" s="6"/>
    </row>
    <row r="5790" spans="1:1" x14ac:dyDescent="0.25">
      <c r="A5790" s="6"/>
    </row>
    <row r="5791" spans="1:1" x14ac:dyDescent="0.25">
      <c r="A5791" s="6"/>
    </row>
    <row r="5792" spans="1:1" x14ac:dyDescent="0.25">
      <c r="A5792" s="6"/>
    </row>
    <row r="5793" spans="1:1" x14ac:dyDescent="0.25">
      <c r="A5793" s="6"/>
    </row>
    <row r="5794" spans="1:1" x14ac:dyDescent="0.25">
      <c r="A5794" s="6"/>
    </row>
    <row r="5795" spans="1:1" x14ac:dyDescent="0.25">
      <c r="A5795" s="6"/>
    </row>
    <row r="5796" spans="1:1" x14ac:dyDescent="0.25">
      <c r="A5796" s="6"/>
    </row>
    <row r="5797" spans="1:1" x14ac:dyDescent="0.25">
      <c r="A5797" s="6"/>
    </row>
    <row r="5798" spans="1:1" x14ac:dyDescent="0.25">
      <c r="A5798" s="6"/>
    </row>
    <row r="5799" spans="1:1" x14ac:dyDescent="0.25">
      <c r="A5799" s="6"/>
    </row>
    <row r="5800" spans="1:1" x14ac:dyDescent="0.25">
      <c r="A5800" s="6"/>
    </row>
    <row r="5801" spans="1:1" x14ac:dyDescent="0.25">
      <c r="A5801" s="6"/>
    </row>
    <row r="5802" spans="1:1" x14ac:dyDescent="0.25">
      <c r="A5802" s="6"/>
    </row>
    <row r="5803" spans="1:1" x14ac:dyDescent="0.25">
      <c r="A5803" s="6"/>
    </row>
    <row r="5804" spans="1:1" x14ac:dyDescent="0.25">
      <c r="A5804" s="6"/>
    </row>
    <row r="5805" spans="1:1" x14ac:dyDescent="0.25">
      <c r="A5805" s="6"/>
    </row>
    <row r="5806" spans="1:1" x14ac:dyDescent="0.25">
      <c r="A5806" s="6"/>
    </row>
    <row r="5807" spans="1:1" x14ac:dyDescent="0.25">
      <c r="A5807" s="6"/>
    </row>
    <row r="5808" spans="1:1" x14ac:dyDescent="0.25">
      <c r="A5808" s="6"/>
    </row>
    <row r="5809" spans="1:1" x14ac:dyDescent="0.25">
      <c r="A5809" s="6"/>
    </row>
    <row r="5810" spans="1:1" x14ac:dyDescent="0.25">
      <c r="A5810" s="6"/>
    </row>
    <row r="5811" spans="1:1" x14ac:dyDescent="0.25">
      <c r="A5811" s="6"/>
    </row>
    <row r="5812" spans="1:1" x14ac:dyDescent="0.25">
      <c r="A5812" s="6"/>
    </row>
    <row r="5813" spans="1:1" x14ac:dyDescent="0.25">
      <c r="A5813" s="6"/>
    </row>
    <row r="5814" spans="1:1" x14ac:dyDescent="0.25">
      <c r="A5814" s="6"/>
    </row>
    <row r="5815" spans="1:1" x14ac:dyDescent="0.25">
      <c r="A5815" s="6"/>
    </row>
    <row r="5816" spans="1:1" x14ac:dyDescent="0.25">
      <c r="A5816" s="6"/>
    </row>
    <row r="5817" spans="1:1" x14ac:dyDescent="0.25">
      <c r="A5817" s="6"/>
    </row>
    <row r="5818" spans="1:1" x14ac:dyDescent="0.25">
      <c r="A5818" s="6"/>
    </row>
    <row r="5819" spans="1:1" x14ac:dyDescent="0.25">
      <c r="A5819" s="6"/>
    </row>
    <row r="5820" spans="1:1" x14ac:dyDescent="0.25">
      <c r="A5820" s="6"/>
    </row>
    <row r="5821" spans="1:1" x14ac:dyDescent="0.25">
      <c r="A5821" s="6"/>
    </row>
    <row r="5822" spans="1:1" x14ac:dyDescent="0.25">
      <c r="A5822" s="6"/>
    </row>
    <row r="5823" spans="1:1" x14ac:dyDescent="0.25">
      <c r="A5823" s="6"/>
    </row>
    <row r="5824" spans="1:1" x14ac:dyDescent="0.25">
      <c r="A5824" s="6"/>
    </row>
    <row r="5825" spans="1:1" x14ac:dyDescent="0.25">
      <c r="A5825" s="6"/>
    </row>
    <row r="5826" spans="1:1" x14ac:dyDescent="0.25">
      <c r="A5826" s="6"/>
    </row>
    <row r="5827" spans="1:1" x14ac:dyDescent="0.25">
      <c r="A5827" s="6"/>
    </row>
    <row r="5828" spans="1:1" x14ac:dyDescent="0.25">
      <c r="A5828" s="6"/>
    </row>
    <row r="5829" spans="1:1" x14ac:dyDescent="0.25">
      <c r="A5829" s="6"/>
    </row>
    <row r="5830" spans="1:1" x14ac:dyDescent="0.25">
      <c r="A5830" s="6"/>
    </row>
    <row r="5831" spans="1:1" x14ac:dyDescent="0.25">
      <c r="A5831" s="6"/>
    </row>
    <row r="5832" spans="1:1" x14ac:dyDescent="0.25">
      <c r="A5832" s="6"/>
    </row>
    <row r="5833" spans="1:1" x14ac:dyDescent="0.25">
      <c r="A5833" s="6"/>
    </row>
    <row r="5834" spans="1:1" x14ac:dyDescent="0.25">
      <c r="A5834" s="6"/>
    </row>
    <row r="5835" spans="1:1" x14ac:dyDescent="0.25">
      <c r="A5835" s="6"/>
    </row>
    <row r="5836" spans="1:1" x14ac:dyDescent="0.25">
      <c r="A5836" s="6"/>
    </row>
    <row r="5837" spans="1:1" x14ac:dyDescent="0.25">
      <c r="A5837" s="6"/>
    </row>
    <row r="5838" spans="1:1" x14ac:dyDescent="0.25">
      <c r="A5838" s="6"/>
    </row>
    <row r="5839" spans="1:1" x14ac:dyDescent="0.25">
      <c r="A5839" s="6"/>
    </row>
    <row r="5840" spans="1:1" x14ac:dyDescent="0.25">
      <c r="A5840" s="6"/>
    </row>
    <row r="5841" spans="1:1" x14ac:dyDescent="0.25">
      <c r="A5841" s="6"/>
    </row>
    <row r="5842" spans="1:1" x14ac:dyDescent="0.25">
      <c r="A5842" s="6"/>
    </row>
    <row r="5843" spans="1:1" x14ac:dyDescent="0.25">
      <c r="A5843" s="6"/>
    </row>
    <row r="5844" spans="1:1" x14ac:dyDescent="0.25">
      <c r="A5844" s="6"/>
    </row>
    <row r="5845" spans="1:1" x14ac:dyDescent="0.25">
      <c r="A5845" s="6"/>
    </row>
    <row r="5846" spans="1:1" x14ac:dyDescent="0.25">
      <c r="A5846" s="6"/>
    </row>
    <row r="5847" spans="1:1" x14ac:dyDescent="0.25">
      <c r="A5847" s="6"/>
    </row>
    <row r="5848" spans="1:1" x14ac:dyDescent="0.25">
      <c r="A5848" s="6"/>
    </row>
    <row r="5849" spans="1:1" x14ac:dyDescent="0.25">
      <c r="A5849" s="6"/>
    </row>
    <row r="5850" spans="1:1" x14ac:dyDescent="0.25">
      <c r="A5850" s="6"/>
    </row>
    <row r="5851" spans="1:1" x14ac:dyDescent="0.25">
      <c r="A5851" s="6"/>
    </row>
    <row r="5852" spans="1:1" x14ac:dyDescent="0.25">
      <c r="A5852" s="6"/>
    </row>
    <row r="5853" spans="1:1" x14ac:dyDescent="0.25">
      <c r="A5853" s="6"/>
    </row>
    <row r="5854" spans="1:1" x14ac:dyDescent="0.25">
      <c r="A5854" s="6"/>
    </row>
    <row r="5855" spans="1:1" x14ac:dyDescent="0.25">
      <c r="A5855" s="6"/>
    </row>
    <row r="5856" spans="1:1" x14ac:dyDescent="0.25">
      <c r="A5856" s="6"/>
    </row>
    <row r="5857" spans="1:1" x14ac:dyDescent="0.25">
      <c r="A5857" s="6"/>
    </row>
    <row r="5858" spans="1:1" x14ac:dyDescent="0.25">
      <c r="A5858" s="6"/>
    </row>
    <row r="5859" spans="1:1" x14ac:dyDescent="0.25">
      <c r="A5859" s="6"/>
    </row>
    <row r="5860" spans="1:1" x14ac:dyDescent="0.25">
      <c r="A5860" s="6"/>
    </row>
    <row r="5861" spans="1:1" x14ac:dyDescent="0.25">
      <c r="A5861" s="6"/>
    </row>
    <row r="5862" spans="1:1" x14ac:dyDescent="0.25">
      <c r="A5862" s="6"/>
    </row>
    <row r="5863" spans="1:1" x14ac:dyDescent="0.25">
      <c r="A5863" s="6"/>
    </row>
    <row r="5864" spans="1:1" x14ac:dyDescent="0.25">
      <c r="A5864" s="6"/>
    </row>
    <row r="5865" spans="1:1" x14ac:dyDescent="0.25">
      <c r="A5865" s="6"/>
    </row>
    <row r="5866" spans="1:1" x14ac:dyDescent="0.25">
      <c r="A5866" s="6"/>
    </row>
    <row r="5867" spans="1:1" x14ac:dyDescent="0.25">
      <c r="A5867" s="6"/>
    </row>
    <row r="5868" spans="1:1" x14ac:dyDescent="0.25">
      <c r="A5868" s="6"/>
    </row>
    <row r="5869" spans="1:1" x14ac:dyDescent="0.25">
      <c r="A5869" s="6"/>
    </row>
    <row r="5870" spans="1:1" x14ac:dyDescent="0.25">
      <c r="A5870" s="6"/>
    </row>
    <row r="5871" spans="1:1" x14ac:dyDescent="0.25">
      <c r="A5871" s="6"/>
    </row>
    <row r="5872" spans="1:1" x14ac:dyDescent="0.25">
      <c r="A5872" s="6"/>
    </row>
    <row r="5873" spans="1:1" x14ac:dyDescent="0.25">
      <c r="A5873" s="6"/>
    </row>
    <row r="5874" spans="1:1" x14ac:dyDescent="0.25">
      <c r="A5874" s="6"/>
    </row>
    <row r="5875" spans="1:1" x14ac:dyDescent="0.25">
      <c r="A5875" s="6"/>
    </row>
    <row r="5876" spans="1:1" x14ac:dyDescent="0.25">
      <c r="A5876" s="6"/>
    </row>
    <row r="5877" spans="1:1" x14ac:dyDescent="0.25">
      <c r="A5877" s="6"/>
    </row>
    <row r="5878" spans="1:1" x14ac:dyDescent="0.25">
      <c r="A5878" s="6"/>
    </row>
    <row r="5879" spans="1:1" x14ac:dyDescent="0.25">
      <c r="A5879" s="6"/>
    </row>
    <row r="5880" spans="1:1" x14ac:dyDescent="0.25">
      <c r="A5880" s="6"/>
    </row>
    <row r="5881" spans="1:1" x14ac:dyDescent="0.25">
      <c r="A5881" s="6"/>
    </row>
    <row r="5882" spans="1:1" x14ac:dyDescent="0.25">
      <c r="A5882" s="6"/>
    </row>
    <row r="5883" spans="1:1" x14ac:dyDescent="0.25">
      <c r="A5883" s="6"/>
    </row>
    <row r="5884" spans="1:1" x14ac:dyDescent="0.25">
      <c r="A5884" s="6"/>
    </row>
    <row r="5885" spans="1:1" x14ac:dyDescent="0.25">
      <c r="A5885" s="6"/>
    </row>
    <row r="5886" spans="1:1" x14ac:dyDescent="0.25">
      <c r="A5886" s="6"/>
    </row>
    <row r="5887" spans="1:1" x14ac:dyDescent="0.25">
      <c r="A5887" s="6"/>
    </row>
    <row r="5888" spans="1:1" x14ac:dyDescent="0.25">
      <c r="A5888" s="6"/>
    </row>
    <row r="5889" spans="1:1" x14ac:dyDescent="0.25">
      <c r="A5889" s="6"/>
    </row>
    <row r="5890" spans="1:1" x14ac:dyDescent="0.25">
      <c r="A5890" s="6"/>
    </row>
    <row r="5891" spans="1:1" x14ac:dyDescent="0.25">
      <c r="A5891" s="6"/>
    </row>
    <row r="5892" spans="1:1" x14ac:dyDescent="0.25">
      <c r="A5892" s="6"/>
    </row>
    <row r="5893" spans="1:1" x14ac:dyDescent="0.25">
      <c r="A5893" s="6"/>
    </row>
    <row r="5894" spans="1:1" x14ac:dyDescent="0.25">
      <c r="A5894" s="6"/>
    </row>
    <row r="5895" spans="1:1" x14ac:dyDescent="0.25">
      <c r="A5895" s="6"/>
    </row>
    <row r="5896" spans="1:1" x14ac:dyDescent="0.25">
      <c r="A5896" s="6"/>
    </row>
    <row r="5897" spans="1:1" x14ac:dyDescent="0.25">
      <c r="A5897" s="6"/>
    </row>
    <row r="5898" spans="1:1" x14ac:dyDescent="0.25">
      <c r="A5898" s="6"/>
    </row>
    <row r="5899" spans="1:1" x14ac:dyDescent="0.25">
      <c r="A5899" s="6"/>
    </row>
    <row r="5900" spans="1:1" x14ac:dyDescent="0.25">
      <c r="A5900" s="6"/>
    </row>
    <row r="5901" spans="1:1" x14ac:dyDescent="0.25">
      <c r="A5901" s="6"/>
    </row>
    <row r="5902" spans="1:1" x14ac:dyDescent="0.25">
      <c r="A5902" s="6"/>
    </row>
    <row r="5903" spans="1:1" x14ac:dyDescent="0.25">
      <c r="A5903" s="6"/>
    </row>
    <row r="5904" spans="1:1" x14ac:dyDescent="0.25">
      <c r="A5904" s="6"/>
    </row>
    <row r="5905" spans="1:1" x14ac:dyDescent="0.25">
      <c r="A5905" s="6"/>
    </row>
    <row r="5906" spans="1:1" x14ac:dyDescent="0.25">
      <c r="A5906" s="6"/>
    </row>
    <row r="5907" spans="1:1" x14ac:dyDescent="0.25">
      <c r="A5907" s="6"/>
    </row>
    <row r="5908" spans="1:1" x14ac:dyDescent="0.25">
      <c r="A5908" s="6"/>
    </row>
    <row r="5909" spans="1:1" x14ac:dyDescent="0.25">
      <c r="A5909" s="6"/>
    </row>
    <row r="5910" spans="1:1" x14ac:dyDescent="0.25">
      <c r="A5910" s="6"/>
    </row>
    <row r="5911" spans="1:1" x14ac:dyDescent="0.25">
      <c r="A5911" s="6"/>
    </row>
    <row r="5912" spans="1:1" x14ac:dyDescent="0.25">
      <c r="A5912" s="6"/>
    </row>
    <row r="5913" spans="1:1" x14ac:dyDescent="0.25">
      <c r="A5913" s="6"/>
    </row>
    <row r="5914" spans="1:1" x14ac:dyDescent="0.25">
      <c r="A5914" s="6"/>
    </row>
    <row r="5915" spans="1:1" x14ac:dyDescent="0.25">
      <c r="A5915" s="6"/>
    </row>
    <row r="5916" spans="1:1" x14ac:dyDescent="0.25">
      <c r="A5916" s="6"/>
    </row>
    <row r="5917" spans="1:1" x14ac:dyDescent="0.25">
      <c r="A5917" s="6"/>
    </row>
    <row r="5918" spans="1:1" x14ac:dyDescent="0.25">
      <c r="A5918" s="6"/>
    </row>
    <row r="5919" spans="1:1" x14ac:dyDescent="0.25">
      <c r="A5919" s="6"/>
    </row>
    <row r="5920" spans="1:1" x14ac:dyDescent="0.25">
      <c r="A5920" s="6"/>
    </row>
    <row r="5921" spans="1:1" x14ac:dyDescent="0.25">
      <c r="A5921" s="6"/>
    </row>
    <row r="5922" spans="1:1" x14ac:dyDescent="0.25">
      <c r="A5922" s="6"/>
    </row>
    <row r="5923" spans="1:1" x14ac:dyDescent="0.25">
      <c r="A5923" s="6"/>
    </row>
    <row r="5924" spans="1:1" x14ac:dyDescent="0.25">
      <c r="A5924" s="6"/>
    </row>
    <row r="5925" spans="1:1" x14ac:dyDescent="0.25">
      <c r="A5925" s="6"/>
    </row>
    <row r="5926" spans="1:1" x14ac:dyDescent="0.25">
      <c r="A5926" s="6"/>
    </row>
    <row r="5927" spans="1:1" x14ac:dyDescent="0.25">
      <c r="A5927" s="6"/>
    </row>
    <row r="5928" spans="1:1" x14ac:dyDescent="0.25">
      <c r="A5928" s="6"/>
    </row>
    <row r="5929" spans="1:1" x14ac:dyDescent="0.25">
      <c r="A5929" s="6"/>
    </row>
    <row r="5930" spans="1:1" x14ac:dyDescent="0.25">
      <c r="A5930" s="6"/>
    </row>
    <row r="5931" spans="1:1" x14ac:dyDescent="0.25">
      <c r="A5931" s="6"/>
    </row>
    <row r="5932" spans="1:1" x14ac:dyDescent="0.25">
      <c r="A5932" s="6"/>
    </row>
    <row r="5933" spans="1:1" x14ac:dyDescent="0.25">
      <c r="A5933" s="6"/>
    </row>
    <row r="5934" spans="1:1" x14ac:dyDescent="0.25">
      <c r="A5934" s="6"/>
    </row>
    <row r="5935" spans="1:1" x14ac:dyDescent="0.25">
      <c r="A5935" s="6"/>
    </row>
    <row r="5936" spans="1:1" x14ac:dyDescent="0.25">
      <c r="A5936" s="6"/>
    </row>
    <row r="5937" spans="1:1" x14ac:dyDescent="0.25">
      <c r="A5937" s="6"/>
    </row>
    <row r="5938" spans="1:1" x14ac:dyDescent="0.25">
      <c r="A5938" s="6"/>
    </row>
    <row r="5939" spans="1:1" x14ac:dyDescent="0.25">
      <c r="A5939" s="6"/>
    </row>
    <row r="5940" spans="1:1" x14ac:dyDescent="0.25">
      <c r="A5940" s="6"/>
    </row>
    <row r="5941" spans="1:1" x14ac:dyDescent="0.25">
      <c r="A5941" s="6"/>
    </row>
    <row r="5942" spans="1:1" x14ac:dyDescent="0.25">
      <c r="A5942" s="6"/>
    </row>
    <row r="5943" spans="1:1" x14ac:dyDescent="0.25">
      <c r="A5943" s="6"/>
    </row>
    <row r="5944" spans="1:1" x14ac:dyDescent="0.25">
      <c r="A5944" s="6"/>
    </row>
    <row r="5945" spans="1:1" x14ac:dyDescent="0.25">
      <c r="A5945" s="6"/>
    </row>
    <row r="5946" spans="1:1" x14ac:dyDescent="0.25">
      <c r="A5946" s="6"/>
    </row>
    <row r="5947" spans="1:1" x14ac:dyDescent="0.25">
      <c r="A5947" s="6"/>
    </row>
    <row r="5948" spans="1:1" x14ac:dyDescent="0.25">
      <c r="A5948" s="6"/>
    </row>
    <row r="5949" spans="1:1" x14ac:dyDescent="0.25">
      <c r="A5949" s="6"/>
    </row>
    <row r="5950" spans="1:1" x14ac:dyDescent="0.25">
      <c r="A5950" s="6"/>
    </row>
    <row r="5951" spans="1:1" x14ac:dyDescent="0.25">
      <c r="A5951" s="6"/>
    </row>
    <row r="5952" spans="1:1" x14ac:dyDescent="0.25">
      <c r="A5952" s="6"/>
    </row>
    <row r="5953" spans="1:1" x14ac:dyDescent="0.25">
      <c r="A5953" s="6"/>
    </row>
    <row r="5954" spans="1:1" x14ac:dyDescent="0.25">
      <c r="A5954" s="6"/>
    </row>
    <row r="5955" spans="1:1" x14ac:dyDescent="0.25">
      <c r="A5955" s="6"/>
    </row>
    <row r="5956" spans="1:1" x14ac:dyDescent="0.25">
      <c r="A5956" s="6"/>
    </row>
    <row r="5957" spans="1:1" x14ac:dyDescent="0.25">
      <c r="A5957" s="6"/>
    </row>
    <row r="5958" spans="1:1" x14ac:dyDescent="0.25">
      <c r="A5958" s="6"/>
    </row>
    <row r="5959" spans="1:1" x14ac:dyDescent="0.25">
      <c r="A5959" s="6"/>
    </row>
    <row r="5960" spans="1:1" x14ac:dyDescent="0.25">
      <c r="A5960" s="6"/>
    </row>
    <row r="5961" spans="1:1" x14ac:dyDescent="0.25">
      <c r="A5961" s="6"/>
    </row>
    <row r="5962" spans="1:1" x14ac:dyDescent="0.25">
      <c r="A5962" s="6"/>
    </row>
    <row r="5963" spans="1:1" x14ac:dyDescent="0.25">
      <c r="A5963" s="6"/>
    </row>
    <row r="5964" spans="1:1" x14ac:dyDescent="0.25">
      <c r="A5964" s="6"/>
    </row>
    <row r="5965" spans="1:1" x14ac:dyDescent="0.25">
      <c r="A5965" s="6"/>
    </row>
    <row r="5966" spans="1:1" x14ac:dyDescent="0.25">
      <c r="A5966" s="6"/>
    </row>
    <row r="5967" spans="1:1" x14ac:dyDescent="0.25">
      <c r="A5967" s="6"/>
    </row>
    <row r="5968" spans="1:1" x14ac:dyDescent="0.25">
      <c r="A5968" s="6"/>
    </row>
    <row r="5969" spans="1:1" x14ac:dyDescent="0.25">
      <c r="A5969" s="6"/>
    </row>
    <row r="5970" spans="1:1" x14ac:dyDescent="0.25">
      <c r="A5970" s="6"/>
    </row>
    <row r="5971" spans="1:1" x14ac:dyDescent="0.25">
      <c r="A5971" s="6"/>
    </row>
    <row r="5972" spans="1:1" x14ac:dyDescent="0.25">
      <c r="A5972" s="6"/>
    </row>
    <row r="5973" spans="1:1" x14ac:dyDescent="0.25">
      <c r="A5973" s="6"/>
    </row>
    <row r="5974" spans="1:1" x14ac:dyDescent="0.25">
      <c r="A5974" s="6"/>
    </row>
    <row r="5975" spans="1:1" x14ac:dyDescent="0.25">
      <c r="A5975" s="6"/>
    </row>
    <row r="5976" spans="1:1" x14ac:dyDescent="0.25">
      <c r="A5976" s="6"/>
    </row>
    <row r="5977" spans="1:1" x14ac:dyDescent="0.25">
      <c r="A5977" s="6"/>
    </row>
    <row r="5978" spans="1:1" x14ac:dyDescent="0.25">
      <c r="A5978" s="6"/>
    </row>
    <row r="5979" spans="1:1" x14ac:dyDescent="0.25">
      <c r="A5979" s="6"/>
    </row>
    <row r="5980" spans="1:1" x14ac:dyDescent="0.25">
      <c r="A5980" s="6"/>
    </row>
    <row r="5981" spans="1:1" x14ac:dyDescent="0.25">
      <c r="A5981" s="6"/>
    </row>
    <row r="5982" spans="1:1" x14ac:dyDescent="0.25">
      <c r="A5982" s="6"/>
    </row>
    <row r="5983" spans="1:1" x14ac:dyDescent="0.25">
      <c r="A5983" s="6"/>
    </row>
    <row r="5984" spans="1:1" x14ac:dyDescent="0.25">
      <c r="A5984" s="6"/>
    </row>
    <row r="5985" spans="1:1" x14ac:dyDescent="0.25">
      <c r="A5985" s="6"/>
    </row>
    <row r="5986" spans="1:1" x14ac:dyDescent="0.25">
      <c r="A5986" s="6"/>
    </row>
    <row r="5987" spans="1:1" x14ac:dyDescent="0.25">
      <c r="A5987" s="6"/>
    </row>
    <row r="5988" spans="1:1" x14ac:dyDescent="0.25">
      <c r="A5988" s="6"/>
    </row>
    <row r="5989" spans="1:1" x14ac:dyDescent="0.25">
      <c r="A5989" s="6"/>
    </row>
    <row r="5990" spans="1:1" x14ac:dyDescent="0.25">
      <c r="A5990" s="6"/>
    </row>
    <row r="5991" spans="1:1" x14ac:dyDescent="0.25">
      <c r="A5991" s="6"/>
    </row>
    <row r="5992" spans="1:1" x14ac:dyDescent="0.25">
      <c r="A5992" s="6"/>
    </row>
    <row r="5993" spans="1:1" x14ac:dyDescent="0.25">
      <c r="A5993" s="6"/>
    </row>
    <row r="5994" spans="1:1" x14ac:dyDescent="0.25">
      <c r="A5994" s="6"/>
    </row>
    <row r="5995" spans="1:1" x14ac:dyDescent="0.25">
      <c r="A5995" s="6"/>
    </row>
    <row r="5996" spans="1:1" x14ac:dyDescent="0.25">
      <c r="A5996" s="6"/>
    </row>
    <row r="5997" spans="1:1" x14ac:dyDescent="0.25">
      <c r="A5997" s="6"/>
    </row>
    <row r="5998" spans="1:1" x14ac:dyDescent="0.25">
      <c r="A5998" s="6"/>
    </row>
    <row r="5999" spans="1:1" x14ac:dyDescent="0.25">
      <c r="A5999" s="6"/>
    </row>
    <row r="6000" spans="1:1" x14ac:dyDescent="0.25">
      <c r="A6000" s="6"/>
    </row>
    <row r="6001" spans="1:1" x14ac:dyDescent="0.25">
      <c r="A6001" s="6"/>
    </row>
    <row r="6002" spans="1:1" x14ac:dyDescent="0.25">
      <c r="A6002" s="6"/>
    </row>
    <row r="6003" spans="1:1" x14ac:dyDescent="0.25">
      <c r="A6003" s="6"/>
    </row>
    <row r="6004" spans="1:1" x14ac:dyDescent="0.25">
      <c r="A6004" s="6"/>
    </row>
    <row r="6005" spans="1:1" x14ac:dyDescent="0.25">
      <c r="A6005" s="6"/>
    </row>
    <row r="6006" spans="1:1" x14ac:dyDescent="0.25">
      <c r="A6006" s="6"/>
    </row>
    <row r="6007" spans="1:1" x14ac:dyDescent="0.25">
      <c r="A6007" s="6"/>
    </row>
    <row r="6008" spans="1:1" x14ac:dyDescent="0.25">
      <c r="A6008" s="6"/>
    </row>
    <row r="6009" spans="1:1" x14ac:dyDescent="0.25">
      <c r="A6009" s="6"/>
    </row>
    <row r="6010" spans="1:1" x14ac:dyDescent="0.25">
      <c r="A6010" s="6"/>
    </row>
    <row r="6011" spans="1:1" x14ac:dyDescent="0.25">
      <c r="A6011" s="6"/>
    </row>
    <row r="6012" spans="1:1" x14ac:dyDescent="0.25">
      <c r="A6012" s="6"/>
    </row>
    <row r="6013" spans="1:1" x14ac:dyDescent="0.25">
      <c r="A6013" s="6"/>
    </row>
    <row r="6014" spans="1:1" x14ac:dyDescent="0.25">
      <c r="A6014" s="6"/>
    </row>
    <row r="6015" spans="1:1" x14ac:dyDescent="0.25">
      <c r="A6015" s="6"/>
    </row>
    <row r="6016" spans="1:1" x14ac:dyDescent="0.25">
      <c r="A6016" s="6"/>
    </row>
    <row r="6017" spans="1:1" x14ac:dyDescent="0.25">
      <c r="A6017" s="6"/>
    </row>
    <row r="6018" spans="1:1" x14ac:dyDescent="0.25">
      <c r="A6018" s="6"/>
    </row>
    <row r="6019" spans="1:1" x14ac:dyDescent="0.25">
      <c r="A6019" s="6"/>
    </row>
    <row r="6020" spans="1:1" x14ac:dyDescent="0.25">
      <c r="A6020" s="6"/>
    </row>
    <row r="6021" spans="1:1" x14ac:dyDescent="0.25">
      <c r="A6021" s="6"/>
    </row>
    <row r="6022" spans="1:1" x14ac:dyDescent="0.25">
      <c r="A6022" s="6"/>
    </row>
    <row r="6023" spans="1:1" x14ac:dyDescent="0.25">
      <c r="A6023" s="6"/>
    </row>
    <row r="6024" spans="1:1" x14ac:dyDescent="0.25">
      <c r="A6024" s="6"/>
    </row>
    <row r="6025" spans="1:1" x14ac:dyDescent="0.25">
      <c r="A6025" s="6"/>
    </row>
    <row r="6026" spans="1:1" x14ac:dyDescent="0.25">
      <c r="A6026" s="6"/>
    </row>
    <row r="6027" spans="1:1" x14ac:dyDescent="0.25">
      <c r="A6027" s="6"/>
    </row>
    <row r="6028" spans="1:1" x14ac:dyDescent="0.25">
      <c r="A6028" s="6"/>
    </row>
    <row r="6029" spans="1:1" x14ac:dyDescent="0.25">
      <c r="A6029" s="6"/>
    </row>
    <row r="6030" spans="1:1" x14ac:dyDescent="0.25">
      <c r="A6030" s="6"/>
    </row>
    <row r="6031" spans="1:1" x14ac:dyDescent="0.25">
      <c r="A6031" s="6"/>
    </row>
    <row r="6032" spans="1:1" x14ac:dyDescent="0.25">
      <c r="A6032" s="6"/>
    </row>
    <row r="6033" spans="1:1" x14ac:dyDescent="0.25">
      <c r="A6033" s="6"/>
    </row>
    <row r="6034" spans="1:1" x14ac:dyDescent="0.25">
      <c r="A6034" s="6"/>
    </row>
    <row r="6035" spans="1:1" x14ac:dyDescent="0.25">
      <c r="A6035" s="6"/>
    </row>
    <row r="6036" spans="1:1" x14ac:dyDescent="0.25">
      <c r="A6036" s="6"/>
    </row>
    <row r="6037" spans="1:1" x14ac:dyDescent="0.25">
      <c r="A6037" s="6"/>
    </row>
    <row r="6038" spans="1:1" x14ac:dyDescent="0.25">
      <c r="A6038" s="6"/>
    </row>
    <row r="6039" spans="1:1" x14ac:dyDescent="0.25">
      <c r="A6039" s="6"/>
    </row>
    <row r="6040" spans="1:1" x14ac:dyDescent="0.25">
      <c r="A6040" s="6"/>
    </row>
    <row r="6041" spans="1:1" x14ac:dyDescent="0.25">
      <c r="A6041" s="6"/>
    </row>
    <row r="6042" spans="1:1" x14ac:dyDescent="0.25">
      <c r="A6042" s="6"/>
    </row>
    <row r="6043" spans="1:1" x14ac:dyDescent="0.25">
      <c r="A6043" s="6"/>
    </row>
    <row r="6044" spans="1:1" x14ac:dyDescent="0.25">
      <c r="A6044" s="6"/>
    </row>
    <row r="6045" spans="1:1" x14ac:dyDescent="0.25">
      <c r="A6045" s="6"/>
    </row>
    <row r="6046" spans="1:1" x14ac:dyDescent="0.25">
      <c r="A6046" s="6"/>
    </row>
    <row r="6047" spans="1:1" x14ac:dyDescent="0.25">
      <c r="A6047" s="6"/>
    </row>
    <row r="6048" spans="1:1" x14ac:dyDescent="0.25">
      <c r="A6048" s="6"/>
    </row>
    <row r="6049" spans="1:1" x14ac:dyDescent="0.25">
      <c r="A6049" s="6"/>
    </row>
    <row r="6050" spans="1:1" x14ac:dyDescent="0.25">
      <c r="A6050" s="6"/>
    </row>
    <row r="6051" spans="1:1" x14ac:dyDescent="0.25">
      <c r="A6051" s="6"/>
    </row>
    <row r="6052" spans="1:1" x14ac:dyDescent="0.25">
      <c r="A6052" s="6"/>
    </row>
    <row r="6053" spans="1:1" x14ac:dyDescent="0.25">
      <c r="A6053" s="6"/>
    </row>
    <row r="6054" spans="1:1" x14ac:dyDescent="0.25">
      <c r="A6054" s="6"/>
    </row>
    <row r="6055" spans="1:1" x14ac:dyDescent="0.25">
      <c r="A6055" s="6"/>
    </row>
    <row r="6056" spans="1:1" x14ac:dyDescent="0.25">
      <c r="A6056" s="6"/>
    </row>
    <row r="6057" spans="1:1" x14ac:dyDescent="0.25">
      <c r="A6057" s="6"/>
    </row>
    <row r="6058" spans="1:1" x14ac:dyDescent="0.25">
      <c r="A6058" s="6"/>
    </row>
    <row r="6059" spans="1:1" x14ac:dyDescent="0.25">
      <c r="A6059" s="6"/>
    </row>
    <row r="6060" spans="1:1" x14ac:dyDescent="0.25">
      <c r="A6060" s="6"/>
    </row>
    <row r="6061" spans="1:1" x14ac:dyDescent="0.25">
      <c r="A6061" s="6"/>
    </row>
    <row r="6062" spans="1:1" x14ac:dyDescent="0.25">
      <c r="A6062" s="6"/>
    </row>
    <row r="6063" spans="1:1" x14ac:dyDescent="0.25">
      <c r="A6063" s="6"/>
    </row>
    <row r="6064" spans="1:1" x14ac:dyDescent="0.25">
      <c r="A6064" s="6"/>
    </row>
    <row r="6065" spans="1:1" x14ac:dyDescent="0.25">
      <c r="A6065" s="6"/>
    </row>
    <row r="6066" spans="1:1" x14ac:dyDescent="0.25">
      <c r="A6066" s="6"/>
    </row>
    <row r="6067" spans="1:1" x14ac:dyDescent="0.25">
      <c r="A6067" s="6"/>
    </row>
    <row r="6068" spans="1:1" x14ac:dyDescent="0.25">
      <c r="A6068" s="6"/>
    </row>
    <row r="6069" spans="1:1" x14ac:dyDescent="0.25">
      <c r="A6069" s="6"/>
    </row>
    <row r="6070" spans="1:1" x14ac:dyDescent="0.25">
      <c r="A6070" s="6"/>
    </row>
    <row r="6071" spans="1:1" x14ac:dyDescent="0.25">
      <c r="A6071" s="6"/>
    </row>
    <row r="6072" spans="1:1" x14ac:dyDescent="0.25">
      <c r="A6072" s="6"/>
    </row>
    <row r="6073" spans="1:1" x14ac:dyDescent="0.25">
      <c r="A6073" s="6"/>
    </row>
    <row r="6074" spans="1:1" x14ac:dyDescent="0.25">
      <c r="A6074" s="6"/>
    </row>
    <row r="6075" spans="1:1" x14ac:dyDescent="0.25">
      <c r="A6075" s="6"/>
    </row>
    <row r="6076" spans="1:1" x14ac:dyDescent="0.25">
      <c r="A6076" s="6"/>
    </row>
    <row r="6077" spans="1:1" x14ac:dyDescent="0.25">
      <c r="A6077" s="6"/>
    </row>
    <row r="6078" spans="1:1" x14ac:dyDescent="0.25">
      <c r="A6078" s="6"/>
    </row>
    <row r="6079" spans="1:1" x14ac:dyDescent="0.25">
      <c r="A6079" s="6"/>
    </row>
    <row r="6080" spans="1:1" x14ac:dyDescent="0.25">
      <c r="A6080" s="6"/>
    </row>
    <row r="6081" spans="1:1" x14ac:dyDescent="0.25">
      <c r="A6081" s="6"/>
    </row>
    <row r="6082" spans="1:1" x14ac:dyDescent="0.25">
      <c r="A6082" s="6"/>
    </row>
    <row r="6083" spans="1:1" x14ac:dyDescent="0.25">
      <c r="A6083" s="6"/>
    </row>
    <row r="6084" spans="1:1" x14ac:dyDescent="0.25">
      <c r="A6084" s="6"/>
    </row>
    <row r="6085" spans="1:1" x14ac:dyDescent="0.25">
      <c r="A6085" s="6"/>
    </row>
    <row r="6086" spans="1:1" x14ac:dyDescent="0.25">
      <c r="A6086" s="6"/>
    </row>
    <row r="6087" spans="1:1" x14ac:dyDescent="0.25">
      <c r="A6087" s="6"/>
    </row>
    <row r="6088" spans="1:1" x14ac:dyDescent="0.25">
      <c r="A6088" s="6"/>
    </row>
    <row r="6089" spans="1:1" x14ac:dyDescent="0.25">
      <c r="A6089" s="6"/>
    </row>
    <row r="6090" spans="1:1" x14ac:dyDescent="0.25">
      <c r="A6090" s="6"/>
    </row>
    <row r="6091" spans="1:1" x14ac:dyDescent="0.25">
      <c r="A6091" s="6"/>
    </row>
    <row r="6092" spans="1:1" x14ac:dyDescent="0.25">
      <c r="A6092" s="6"/>
    </row>
    <row r="6093" spans="1:1" x14ac:dyDescent="0.25">
      <c r="A6093" s="6"/>
    </row>
    <row r="6094" spans="1:1" x14ac:dyDescent="0.25">
      <c r="A6094" s="6"/>
    </row>
    <row r="6095" spans="1:1" x14ac:dyDescent="0.25">
      <c r="A6095" s="6"/>
    </row>
    <row r="6096" spans="1:1" x14ac:dyDescent="0.25">
      <c r="A6096" s="6"/>
    </row>
    <row r="6097" spans="1:1" x14ac:dyDescent="0.25">
      <c r="A6097" s="6"/>
    </row>
    <row r="6098" spans="1:1" x14ac:dyDescent="0.25">
      <c r="A6098" s="6"/>
    </row>
    <row r="6099" spans="1:1" x14ac:dyDescent="0.25">
      <c r="A6099" s="6"/>
    </row>
    <row r="6100" spans="1:1" x14ac:dyDescent="0.25">
      <c r="A6100" s="6"/>
    </row>
    <row r="6101" spans="1:1" x14ac:dyDescent="0.25">
      <c r="A6101" s="6"/>
    </row>
    <row r="6102" spans="1:1" x14ac:dyDescent="0.25">
      <c r="A6102" s="6"/>
    </row>
    <row r="6103" spans="1:1" x14ac:dyDescent="0.25">
      <c r="A6103" s="6"/>
    </row>
    <row r="6104" spans="1:1" x14ac:dyDescent="0.25">
      <c r="A6104" s="6"/>
    </row>
    <row r="6105" spans="1:1" x14ac:dyDescent="0.25">
      <c r="A6105" s="6"/>
    </row>
    <row r="6106" spans="1:1" x14ac:dyDescent="0.25">
      <c r="A6106" s="6"/>
    </row>
    <row r="6107" spans="1:1" x14ac:dyDescent="0.25">
      <c r="A6107" s="6"/>
    </row>
    <row r="6108" spans="1:1" x14ac:dyDescent="0.25">
      <c r="A6108" s="6"/>
    </row>
    <row r="6109" spans="1:1" x14ac:dyDescent="0.25">
      <c r="A6109" s="6"/>
    </row>
    <row r="6110" spans="1:1" x14ac:dyDescent="0.25">
      <c r="A6110" s="6"/>
    </row>
    <row r="6111" spans="1:1" x14ac:dyDescent="0.25">
      <c r="A6111" s="6"/>
    </row>
    <row r="6112" spans="1:1" x14ac:dyDescent="0.25">
      <c r="A6112" s="6"/>
    </row>
    <row r="6113" spans="1:1" x14ac:dyDescent="0.25">
      <c r="A6113" s="6"/>
    </row>
    <row r="6114" spans="1:1" x14ac:dyDescent="0.25">
      <c r="A6114" s="6"/>
    </row>
    <row r="6115" spans="1:1" x14ac:dyDescent="0.25">
      <c r="A6115" s="6"/>
    </row>
    <row r="6116" spans="1:1" x14ac:dyDescent="0.25">
      <c r="A6116" s="6"/>
    </row>
    <row r="6117" spans="1:1" x14ac:dyDescent="0.25">
      <c r="A6117" s="6"/>
    </row>
    <row r="6118" spans="1:1" x14ac:dyDescent="0.25">
      <c r="A6118" s="6"/>
    </row>
    <row r="6119" spans="1:1" x14ac:dyDescent="0.25">
      <c r="A6119" s="6"/>
    </row>
    <row r="6120" spans="1:1" x14ac:dyDescent="0.25">
      <c r="A6120" s="6"/>
    </row>
    <row r="6121" spans="1:1" x14ac:dyDescent="0.25">
      <c r="A6121" s="6"/>
    </row>
    <row r="6122" spans="1:1" x14ac:dyDescent="0.25">
      <c r="A6122" s="6"/>
    </row>
    <row r="6123" spans="1:1" x14ac:dyDescent="0.25">
      <c r="A6123" s="6"/>
    </row>
    <row r="6124" spans="1:1" x14ac:dyDescent="0.25">
      <c r="A6124" s="6"/>
    </row>
    <row r="6125" spans="1:1" x14ac:dyDescent="0.25">
      <c r="A6125" s="6"/>
    </row>
    <row r="6126" spans="1:1" x14ac:dyDescent="0.25">
      <c r="A6126" s="6"/>
    </row>
    <row r="6127" spans="1:1" x14ac:dyDescent="0.25">
      <c r="A6127" s="6"/>
    </row>
    <row r="6128" spans="1:1" x14ac:dyDescent="0.25">
      <c r="A6128" s="6"/>
    </row>
    <row r="6129" spans="1:1" x14ac:dyDescent="0.25">
      <c r="A6129" s="6"/>
    </row>
    <row r="6130" spans="1:1" x14ac:dyDescent="0.25">
      <c r="A6130" s="6"/>
    </row>
    <row r="6131" spans="1:1" x14ac:dyDescent="0.25">
      <c r="A6131" s="6"/>
    </row>
    <row r="6132" spans="1:1" x14ac:dyDescent="0.25">
      <c r="A6132" s="6"/>
    </row>
    <row r="6133" spans="1:1" x14ac:dyDescent="0.25">
      <c r="A6133" s="6"/>
    </row>
    <row r="6134" spans="1:1" x14ac:dyDescent="0.25">
      <c r="A6134" s="6"/>
    </row>
    <row r="6135" spans="1:1" x14ac:dyDescent="0.25">
      <c r="A6135" s="6"/>
    </row>
    <row r="6136" spans="1:1" x14ac:dyDescent="0.25">
      <c r="A6136" s="6"/>
    </row>
    <row r="6137" spans="1:1" x14ac:dyDescent="0.25">
      <c r="A6137" s="6"/>
    </row>
    <row r="6138" spans="1:1" x14ac:dyDescent="0.25">
      <c r="A6138" s="6"/>
    </row>
    <row r="6139" spans="1:1" x14ac:dyDescent="0.25">
      <c r="A6139" s="6"/>
    </row>
    <row r="6140" spans="1:1" x14ac:dyDescent="0.25">
      <c r="A6140" s="6"/>
    </row>
    <row r="6141" spans="1:1" x14ac:dyDescent="0.25">
      <c r="A6141" s="6"/>
    </row>
    <row r="6142" spans="1:1" x14ac:dyDescent="0.25">
      <c r="A6142" s="6"/>
    </row>
    <row r="6143" spans="1:1" x14ac:dyDescent="0.25">
      <c r="A6143" s="6"/>
    </row>
    <row r="6144" spans="1:1" x14ac:dyDescent="0.25">
      <c r="A6144" s="6"/>
    </row>
    <row r="6145" spans="1:1" x14ac:dyDescent="0.25">
      <c r="A6145" s="6"/>
    </row>
    <row r="6146" spans="1:1" x14ac:dyDescent="0.25">
      <c r="A6146" s="6"/>
    </row>
    <row r="6147" spans="1:1" x14ac:dyDescent="0.25">
      <c r="A6147" s="6"/>
    </row>
    <row r="6148" spans="1:1" x14ac:dyDescent="0.25">
      <c r="A6148" s="6"/>
    </row>
    <row r="6149" spans="1:1" x14ac:dyDescent="0.25">
      <c r="A6149" s="6"/>
    </row>
    <row r="6150" spans="1:1" x14ac:dyDescent="0.25">
      <c r="A6150" s="6"/>
    </row>
    <row r="6151" spans="1:1" x14ac:dyDescent="0.25">
      <c r="A6151" s="6"/>
    </row>
    <row r="6152" spans="1:1" x14ac:dyDescent="0.25">
      <c r="A6152" s="6"/>
    </row>
    <row r="6153" spans="1:1" x14ac:dyDescent="0.25">
      <c r="A6153" s="6"/>
    </row>
    <row r="6154" spans="1:1" x14ac:dyDescent="0.25">
      <c r="A6154" s="6"/>
    </row>
    <row r="6155" spans="1:1" x14ac:dyDescent="0.25">
      <c r="A6155" s="6"/>
    </row>
    <row r="6156" spans="1:1" x14ac:dyDescent="0.25">
      <c r="A6156" s="6"/>
    </row>
    <row r="6157" spans="1:1" x14ac:dyDescent="0.25">
      <c r="A6157" s="6"/>
    </row>
    <row r="6158" spans="1:1" x14ac:dyDescent="0.25">
      <c r="A6158" s="6"/>
    </row>
    <row r="6159" spans="1:1" x14ac:dyDescent="0.25">
      <c r="A6159" s="6"/>
    </row>
    <row r="6160" spans="1:1" x14ac:dyDescent="0.25">
      <c r="A6160" s="6"/>
    </row>
    <row r="6161" spans="1:1" x14ac:dyDescent="0.25">
      <c r="A6161" s="6"/>
    </row>
    <row r="6162" spans="1:1" x14ac:dyDescent="0.25">
      <c r="A6162" s="6"/>
    </row>
    <row r="6163" spans="1:1" x14ac:dyDescent="0.25">
      <c r="A6163" s="6"/>
    </row>
    <row r="6164" spans="1:1" x14ac:dyDescent="0.25">
      <c r="A6164" s="6"/>
    </row>
    <row r="6165" spans="1:1" x14ac:dyDescent="0.25">
      <c r="A6165" s="6"/>
    </row>
    <row r="6166" spans="1:1" x14ac:dyDescent="0.25">
      <c r="A6166" s="6"/>
    </row>
    <row r="6167" spans="1:1" x14ac:dyDescent="0.25">
      <c r="A6167" s="6"/>
    </row>
    <row r="6168" spans="1:1" x14ac:dyDescent="0.25">
      <c r="A6168" s="6"/>
    </row>
    <row r="6169" spans="1:1" x14ac:dyDescent="0.25">
      <c r="A6169" s="6"/>
    </row>
    <row r="6170" spans="1:1" x14ac:dyDescent="0.25">
      <c r="A6170" s="6"/>
    </row>
    <row r="6171" spans="1:1" x14ac:dyDescent="0.25">
      <c r="A6171" s="6"/>
    </row>
    <row r="6172" spans="1:1" x14ac:dyDescent="0.25">
      <c r="A6172" s="6"/>
    </row>
    <row r="6173" spans="1:1" x14ac:dyDescent="0.25">
      <c r="A6173" s="6"/>
    </row>
    <row r="6174" spans="1:1" x14ac:dyDescent="0.25">
      <c r="A6174" s="6"/>
    </row>
    <row r="6175" spans="1:1" x14ac:dyDescent="0.25">
      <c r="A6175" s="6"/>
    </row>
    <row r="6176" spans="1:1" x14ac:dyDescent="0.25">
      <c r="A6176" s="6"/>
    </row>
    <row r="6177" spans="1:1" x14ac:dyDescent="0.25">
      <c r="A6177" s="6"/>
    </row>
    <row r="6178" spans="1:1" x14ac:dyDescent="0.25">
      <c r="A6178" s="6"/>
    </row>
    <row r="6179" spans="1:1" x14ac:dyDescent="0.25">
      <c r="A6179" s="6"/>
    </row>
    <row r="6180" spans="1:1" x14ac:dyDescent="0.25">
      <c r="A6180" s="6"/>
    </row>
    <row r="6181" spans="1:1" x14ac:dyDescent="0.25">
      <c r="A6181" s="6"/>
    </row>
    <row r="6182" spans="1:1" x14ac:dyDescent="0.25">
      <c r="A6182" s="6"/>
    </row>
    <row r="6183" spans="1:1" x14ac:dyDescent="0.25">
      <c r="A6183" s="6"/>
    </row>
    <row r="6184" spans="1:1" x14ac:dyDescent="0.25">
      <c r="A6184" s="6"/>
    </row>
    <row r="6185" spans="1:1" x14ac:dyDescent="0.25">
      <c r="A6185" s="6"/>
    </row>
    <row r="6186" spans="1:1" x14ac:dyDescent="0.25">
      <c r="A6186" s="6"/>
    </row>
    <row r="6187" spans="1:1" x14ac:dyDescent="0.25">
      <c r="A6187" s="6"/>
    </row>
    <row r="6188" spans="1:1" x14ac:dyDescent="0.25">
      <c r="A6188" s="6"/>
    </row>
    <row r="6189" spans="1:1" x14ac:dyDescent="0.25">
      <c r="A6189" s="6"/>
    </row>
    <row r="6190" spans="1:1" x14ac:dyDescent="0.25">
      <c r="A6190" s="6"/>
    </row>
    <row r="6191" spans="1:1" x14ac:dyDescent="0.25">
      <c r="A6191" s="6"/>
    </row>
    <row r="6192" spans="1:1" x14ac:dyDescent="0.25">
      <c r="A6192" s="6"/>
    </row>
    <row r="6193" spans="1:1" x14ac:dyDescent="0.25">
      <c r="A6193" s="6"/>
    </row>
    <row r="6194" spans="1:1" x14ac:dyDescent="0.25">
      <c r="A6194" s="6"/>
    </row>
    <row r="6195" spans="1:1" x14ac:dyDescent="0.25">
      <c r="A6195" s="6"/>
    </row>
    <row r="6196" spans="1:1" x14ac:dyDescent="0.25">
      <c r="A6196" s="6"/>
    </row>
    <row r="6197" spans="1:1" x14ac:dyDescent="0.25">
      <c r="A6197" s="6"/>
    </row>
    <row r="6198" spans="1:1" x14ac:dyDescent="0.25">
      <c r="A6198" s="6"/>
    </row>
    <row r="6199" spans="1:1" x14ac:dyDescent="0.25">
      <c r="A6199" s="6"/>
    </row>
    <row r="6200" spans="1:1" x14ac:dyDescent="0.25">
      <c r="A6200" s="6"/>
    </row>
    <row r="6201" spans="1:1" x14ac:dyDescent="0.25">
      <c r="A6201" s="6"/>
    </row>
    <row r="6202" spans="1:1" x14ac:dyDescent="0.25">
      <c r="A6202" s="6"/>
    </row>
    <row r="6203" spans="1:1" x14ac:dyDescent="0.25">
      <c r="A6203" s="6"/>
    </row>
    <row r="6204" spans="1:1" x14ac:dyDescent="0.25">
      <c r="A6204" s="6"/>
    </row>
    <row r="6205" spans="1:1" x14ac:dyDescent="0.25">
      <c r="A6205" s="6"/>
    </row>
    <row r="6206" spans="1:1" x14ac:dyDescent="0.25">
      <c r="A6206" s="6"/>
    </row>
    <row r="6207" spans="1:1" x14ac:dyDescent="0.25">
      <c r="A6207" s="6"/>
    </row>
    <row r="6208" spans="1:1" x14ac:dyDescent="0.25">
      <c r="A6208" s="6"/>
    </row>
    <row r="6209" spans="1:1" x14ac:dyDescent="0.25">
      <c r="A6209" s="6"/>
    </row>
    <row r="6210" spans="1:1" x14ac:dyDescent="0.25">
      <c r="A6210" s="6"/>
    </row>
    <row r="6211" spans="1:1" x14ac:dyDescent="0.25">
      <c r="A6211" s="6"/>
    </row>
    <row r="6212" spans="1:1" x14ac:dyDescent="0.25">
      <c r="A6212" s="6"/>
    </row>
    <row r="6213" spans="1:1" x14ac:dyDescent="0.25">
      <c r="A6213" s="6"/>
    </row>
    <row r="6214" spans="1:1" x14ac:dyDescent="0.25">
      <c r="A6214" s="6"/>
    </row>
    <row r="6215" spans="1:1" x14ac:dyDescent="0.25">
      <c r="A6215" s="6"/>
    </row>
    <row r="6216" spans="1:1" x14ac:dyDescent="0.25">
      <c r="A6216" s="6"/>
    </row>
    <row r="6217" spans="1:1" x14ac:dyDescent="0.25">
      <c r="A6217" s="6"/>
    </row>
    <row r="6218" spans="1:1" x14ac:dyDescent="0.25">
      <c r="A6218" s="6"/>
    </row>
    <row r="6219" spans="1:1" x14ac:dyDescent="0.25">
      <c r="A6219" s="6"/>
    </row>
    <row r="6220" spans="1:1" x14ac:dyDescent="0.25">
      <c r="A6220" s="6"/>
    </row>
    <row r="6221" spans="1:1" x14ac:dyDescent="0.25">
      <c r="A6221" s="6"/>
    </row>
    <row r="6222" spans="1:1" x14ac:dyDescent="0.25">
      <c r="A6222" s="6"/>
    </row>
    <row r="6223" spans="1:1" x14ac:dyDescent="0.25">
      <c r="A6223" s="6"/>
    </row>
    <row r="6224" spans="1:1" x14ac:dyDescent="0.25">
      <c r="A6224" s="6"/>
    </row>
    <row r="6225" spans="1:1" x14ac:dyDescent="0.25">
      <c r="A6225" s="6"/>
    </row>
    <row r="6226" spans="1:1" x14ac:dyDescent="0.25">
      <c r="A6226" s="6"/>
    </row>
    <row r="6227" spans="1:1" x14ac:dyDescent="0.25">
      <c r="A6227" s="6"/>
    </row>
    <row r="6228" spans="1:1" x14ac:dyDescent="0.25">
      <c r="A6228" s="6"/>
    </row>
    <row r="6229" spans="1:1" x14ac:dyDescent="0.25">
      <c r="A6229" s="6"/>
    </row>
    <row r="6230" spans="1:1" x14ac:dyDescent="0.25">
      <c r="A6230" s="6"/>
    </row>
    <row r="6231" spans="1:1" x14ac:dyDescent="0.25">
      <c r="A6231" s="6"/>
    </row>
    <row r="6232" spans="1:1" x14ac:dyDescent="0.25">
      <c r="A6232" s="6"/>
    </row>
    <row r="6233" spans="1:1" x14ac:dyDescent="0.25">
      <c r="A6233" s="6"/>
    </row>
    <row r="6234" spans="1:1" x14ac:dyDescent="0.25">
      <c r="A6234" s="6"/>
    </row>
    <row r="6235" spans="1:1" x14ac:dyDescent="0.25">
      <c r="A6235" s="6"/>
    </row>
    <row r="6236" spans="1:1" x14ac:dyDescent="0.25">
      <c r="A6236" s="6"/>
    </row>
    <row r="6237" spans="1:1" x14ac:dyDescent="0.25">
      <c r="A6237" s="6"/>
    </row>
    <row r="6238" spans="1:1" x14ac:dyDescent="0.25">
      <c r="A6238" s="6"/>
    </row>
    <row r="6239" spans="1:1" x14ac:dyDescent="0.25">
      <c r="A6239" s="6"/>
    </row>
    <row r="6240" spans="1:1" x14ac:dyDescent="0.25">
      <c r="A6240" s="6"/>
    </row>
    <row r="6241" spans="1:1" x14ac:dyDescent="0.25">
      <c r="A6241" s="6"/>
    </row>
    <row r="6242" spans="1:1" x14ac:dyDescent="0.25">
      <c r="A6242" s="6"/>
    </row>
    <row r="6243" spans="1:1" x14ac:dyDescent="0.25">
      <c r="A6243" s="6"/>
    </row>
    <row r="6244" spans="1:1" x14ac:dyDescent="0.25">
      <c r="A6244" s="6"/>
    </row>
    <row r="6245" spans="1:1" x14ac:dyDescent="0.25">
      <c r="A6245" s="6"/>
    </row>
    <row r="6246" spans="1:1" x14ac:dyDescent="0.25">
      <c r="A6246" s="6"/>
    </row>
    <row r="6247" spans="1:1" x14ac:dyDescent="0.25">
      <c r="A6247" s="6"/>
    </row>
    <row r="6248" spans="1:1" x14ac:dyDescent="0.25">
      <c r="A6248" s="6"/>
    </row>
    <row r="6249" spans="1:1" x14ac:dyDescent="0.25">
      <c r="A6249" s="6"/>
    </row>
    <row r="6250" spans="1:1" x14ac:dyDescent="0.25">
      <c r="A6250" s="6"/>
    </row>
    <row r="6251" spans="1:1" x14ac:dyDescent="0.25">
      <c r="A6251" s="6"/>
    </row>
    <row r="6252" spans="1:1" x14ac:dyDescent="0.25">
      <c r="A6252" s="6"/>
    </row>
    <row r="6253" spans="1:1" x14ac:dyDescent="0.25">
      <c r="A6253" s="6"/>
    </row>
    <row r="6254" spans="1:1" x14ac:dyDescent="0.25">
      <c r="A6254" s="6"/>
    </row>
    <row r="6255" spans="1:1" x14ac:dyDescent="0.25">
      <c r="A6255" s="6"/>
    </row>
    <row r="6256" spans="1:1" x14ac:dyDescent="0.25">
      <c r="A6256" s="6"/>
    </row>
    <row r="6257" spans="1:1" x14ac:dyDescent="0.25">
      <c r="A6257" s="6"/>
    </row>
    <row r="6258" spans="1:1" x14ac:dyDescent="0.25">
      <c r="A6258" s="6"/>
    </row>
    <row r="6259" spans="1:1" x14ac:dyDescent="0.25">
      <c r="A6259" s="6"/>
    </row>
    <row r="6260" spans="1:1" x14ac:dyDescent="0.25">
      <c r="A6260" s="6"/>
    </row>
    <row r="6261" spans="1:1" x14ac:dyDescent="0.25">
      <c r="A6261" s="6"/>
    </row>
    <row r="6262" spans="1:1" x14ac:dyDescent="0.25">
      <c r="A6262" s="6"/>
    </row>
    <row r="6263" spans="1:1" x14ac:dyDescent="0.25">
      <c r="A6263" s="6"/>
    </row>
    <row r="6264" spans="1:1" x14ac:dyDescent="0.25">
      <c r="A6264" s="6"/>
    </row>
    <row r="6265" spans="1:1" x14ac:dyDescent="0.25">
      <c r="A6265" s="6"/>
    </row>
    <row r="6266" spans="1:1" x14ac:dyDescent="0.25">
      <c r="A6266" s="6"/>
    </row>
    <row r="6267" spans="1:1" x14ac:dyDescent="0.25">
      <c r="A6267" s="6"/>
    </row>
    <row r="6268" spans="1:1" x14ac:dyDescent="0.25">
      <c r="A6268" s="6"/>
    </row>
    <row r="6269" spans="1:1" x14ac:dyDescent="0.25">
      <c r="A6269" s="6"/>
    </row>
    <row r="6270" spans="1:1" x14ac:dyDescent="0.25">
      <c r="A6270" s="6"/>
    </row>
    <row r="6271" spans="1:1" x14ac:dyDescent="0.25">
      <c r="A6271" s="6"/>
    </row>
    <row r="6272" spans="1:1" x14ac:dyDescent="0.25">
      <c r="A6272" s="6"/>
    </row>
    <row r="6273" spans="1:1" x14ac:dyDescent="0.25">
      <c r="A6273" s="6"/>
    </row>
    <row r="6274" spans="1:1" x14ac:dyDescent="0.25">
      <c r="A6274" s="6"/>
    </row>
    <row r="6275" spans="1:1" x14ac:dyDescent="0.25">
      <c r="A6275" s="6"/>
    </row>
    <row r="6276" spans="1:1" x14ac:dyDescent="0.25">
      <c r="A6276" s="6"/>
    </row>
    <row r="6277" spans="1:1" x14ac:dyDescent="0.25">
      <c r="A6277" s="6"/>
    </row>
    <row r="6278" spans="1:1" x14ac:dyDescent="0.25">
      <c r="A6278" s="6"/>
    </row>
    <row r="6279" spans="1:1" x14ac:dyDescent="0.25">
      <c r="A6279" s="6"/>
    </row>
    <row r="6280" spans="1:1" x14ac:dyDescent="0.25">
      <c r="A6280" s="6"/>
    </row>
    <row r="6281" spans="1:1" x14ac:dyDescent="0.25">
      <c r="A6281" s="6"/>
    </row>
    <row r="6282" spans="1:1" x14ac:dyDescent="0.25">
      <c r="A6282" s="6"/>
    </row>
    <row r="6283" spans="1:1" x14ac:dyDescent="0.25">
      <c r="A6283" s="6"/>
    </row>
    <row r="6284" spans="1:1" x14ac:dyDescent="0.25">
      <c r="A6284" s="6"/>
    </row>
    <row r="6285" spans="1:1" x14ac:dyDescent="0.25">
      <c r="A6285" s="6"/>
    </row>
    <row r="6286" spans="1:1" x14ac:dyDescent="0.25">
      <c r="A6286" s="6"/>
    </row>
    <row r="6287" spans="1:1" x14ac:dyDescent="0.25">
      <c r="A6287" s="6"/>
    </row>
    <row r="6288" spans="1:1" x14ac:dyDescent="0.25">
      <c r="A6288" s="6"/>
    </row>
    <row r="6289" spans="1:1" x14ac:dyDescent="0.25">
      <c r="A6289" s="6"/>
    </row>
    <row r="6290" spans="1:1" x14ac:dyDescent="0.25">
      <c r="A6290" s="6"/>
    </row>
    <row r="6291" spans="1:1" x14ac:dyDescent="0.25">
      <c r="A6291" s="6"/>
    </row>
    <row r="6292" spans="1:1" x14ac:dyDescent="0.25">
      <c r="A6292" s="6"/>
    </row>
    <row r="6293" spans="1:1" x14ac:dyDescent="0.25">
      <c r="A6293" s="6"/>
    </row>
    <row r="6294" spans="1:1" x14ac:dyDescent="0.25">
      <c r="A6294" s="6"/>
    </row>
    <row r="6295" spans="1:1" x14ac:dyDescent="0.25">
      <c r="A6295" s="6"/>
    </row>
    <row r="6296" spans="1:1" x14ac:dyDescent="0.25">
      <c r="A6296" s="6"/>
    </row>
    <row r="6297" spans="1:1" x14ac:dyDescent="0.25">
      <c r="A6297" s="6"/>
    </row>
    <row r="6298" spans="1:1" x14ac:dyDescent="0.25">
      <c r="A6298" s="6"/>
    </row>
    <row r="6299" spans="1:1" x14ac:dyDescent="0.25">
      <c r="A6299" s="6"/>
    </row>
    <row r="6300" spans="1:1" x14ac:dyDescent="0.25">
      <c r="A6300" s="6"/>
    </row>
    <row r="6301" spans="1:1" x14ac:dyDescent="0.25">
      <c r="A6301" s="6"/>
    </row>
    <row r="6302" spans="1:1" x14ac:dyDescent="0.25">
      <c r="A6302" s="6"/>
    </row>
    <row r="6303" spans="1:1" x14ac:dyDescent="0.25">
      <c r="A6303" s="6"/>
    </row>
    <row r="6304" spans="1:1" x14ac:dyDescent="0.25">
      <c r="A6304" s="6"/>
    </row>
    <row r="6305" spans="1:1" x14ac:dyDescent="0.25">
      <c r="A6305" s="6"/>
    </row>
    <row r="6306" spans="1:1" x14ac:dyDescent="0.25">
      <c r="A6306" s="6"/>
    </row>
    <row r="6307" spans="1:1" x14ac:dyDescent="0.25">
      <c r="A6307" s="6"/>
    </row>
    <row r="6308" spans="1:1" x14ac:dyDescent="0.25">
      <c r="A6308" s="6"/>
    </row>
    <row r="6309" spans="1:1" x14ac:dyDescent="0.25">
      <c r="A6309" s="6"/>
    </row>
    <row r="6310" spans="1:1" x14ac:dyDescent="0.25">
      <c r="A6310" s="6"/>
    </row>
    <row r="6311" spans="1:1" x14ac:dyDescent="0.25">
      <c r="A6311" s="6"/>
    </row>
    <row r="6312" spans="1:1" x14ac:dyDescent="0.25">
      <c r="A6312" s="6"/>
    </row>
    <row r="6313" spans="1:1" x14ac:dyDescent="0.25">
      <c r="A6313" s="6"/>
    </row>
    <row r="6314" spans="1:1" x14ac:dyDescent="0.25">
      <c r="A6314" s="6"/>
    </row>
    <row r="6315" spans="1:1" x14ac:dyDescent="0.25">
      <c r="A6315" s="6"/>
    </row>
    <row r="6316" spans="1:1" x14ac:dyDescent="0.25">
      <c r="A6316" s="6"/>
    </row>
    <row r="6317" spans="1:1" x14ac:dyDescent="0.25">
      <c r="A6317" s="6"/>
    </row>
    <row r="6318" spans="1:1" x14ac:dyDescent="0.25">
      <c r="A6318" s="6"/>
    </row>
    <row r="6319" spans="1:1" x14ac:dyDescent="0.25">
      <c r="A6319" s="6"/>
    </row>
    <row r="6320" spans="1:1" x14ac:dyDescent="0.25">
      <c r="A6320" s="6"/>
    </row>
    <row r="6321" spans="1:1" x14ac:dyDescent="0.25">
      <c r="A6321" s="6"/>
    </row>
    <row r="6322" spans="1:1" x14ac:dyDescent="0.25">
      <c r="A6322" s="6"/>
    </row>
    <row r="6323" spans="1:1" x14ac:dyDescent="0.25">
      <c r="A6323" s="6"/>
    </row>
    <row r="6324" spans="1:1" x14ac:dyDescent="0.25">
      <c r="A6324" s="6"/>
    </row>
    <row r="6325" spans="1:1" x14ac:dyDescent="0.25">
      <c r="A6325" s="6"/>
    </row>
    <row r="6326" spans="1:1" x14ac:dyDescent="0.25">
      <c r="A6326" s="6"/>
    </row>
    <row r="6327" spans="1:1" x14ac:dyDescent="0.25">
      <c r="A6327" s="6"/>
    </row>
    <row r="6328" spans="1:1" x14ac:dyDescent="0.25">
      <c r="A6328" s="6"/>
    </row>
    <row r="6329" spans="1:1" x14ac:dyDescent="0.25">
      <c r="A6329" s="6"/>
    </row>
    <row r="6330" spans="1:1" x14ac:dyDescent="0.25">
      <c r="A6330" s="6"/>
    </row>
    <row r="6331" spans="1:1" x14ac:dyDescent="0.25">
      <c r="A6331" s="6"/>
    </row>
    <row r="6332" spans="1:1" x14ac:dyDescent="0.25">
      <c r="A6332" s="6"/>
    </row>
    <row r="6333" spans="1:1" x14ac:dyDescent="0.25">
      <c r="A6333" s="6"/>
    </row>
    <row r="6334" spans="1:1" x14ac:dyDescent="0.25">
      <c r="A6334" s="6"/>
    </row>
    <row r="6335" spans="1:1" x14ac:dyDescent="0.25">
      <c r="A6335" s="6"/>
    </row>
    <row r="6336" spans="1:1" x14ac:dyDescent="0.25">
      <c r="A6336" s="6"/>
    </row>
    <row r="6337" spans="1:1" x14ac:dyDescent="0.25">
      <c r="A6337" s="6"/>
    </row>
    <row r="6338" spans="1:1" x14ac:dyDescent="0.25">
      <c r="A6338" s="6"/>
    </row>
    <row r="6339" spans="1:1" x14ac:dyDescent="0.25">
      <c r="A6339" s="6"/>
    </row>
    <row r="6340" spans="1:1" x14ac:dyDescent="0.25">
      <c r="A6340" s="6"/>
    </row>
    <row r="6341" spans="1:1" x14ac:dyDescent="0.25">
      <c r="A6341" s="6"/>
    </row>
    <row r="6342" spans="1:1" x14ac:dyDescent="0.25">
      <c r="A6342" s="6"/>
    </row>
    <row r="6343" spans="1:1" x14ac:dyDescent="0.25">
      <c r="A6343" s="6"/>
    </row>
    <row r="6344" spans="1:1" x14ac:dyDescent="0.25">
      <c r="A6344" s="6"/>
    </row>
    <row r="6345" spans="1:1" x14ac:dyDescent="0.25">
      <c r="A6345" s="6"/>
    </row>
    <row r="6346" spans="1:1" x14ac:dyDescent="0.25">
      <c r="A6346" s="6"/>
    </row>
    <row r="6347" spans="1:1" x14ac:dyDescent="0.25">
      <c r="A6347" s="6"/>
    </row>
    <row r="6348" spans="1:1" x14ac:dyDescent="0.25">
      <c r="A6348" s="6"/>
    </row>
    <row r="6349" spans="1:1" x14ac:dyDescent="0.25">
      <c r="A6349" s="6"/>
    </row>
    <row r="6350" spans="1:1" x14ac:dyDescent="0.25">
      <c r="A6350" s="6"/>
    </row>
    <row r="6351" spans="1:1" x14ac:dyDescent="0.25">
      <c r="A6351" s="6"/>
    </row>
    <row r="6352" spans="1:1" x14ac:dyDescent="0.25">
      <c r="A6352" s="6"/>
    </row>
    <row r="6353" spans="1:1" x14ac:dyDescent="0.25">
      <c r="A6353" s="6"/>
    </row>
    <row r="6354" spans="1:1" x14ac:dyDescent="0.25">
      <c r="A6354" s="6"/>
    </row>
    <row r="6355" spans="1:1" x14ac:dyDescent="0.25">
      <c r="A6355" s="6"/>
    </row>
    <row r="6356" spans="1:1" x14ac:dyDescent="0.25">
      <c r="A6356" s="6"/>
    </row>
    <row r="6357" spans="1:1" x14ac:dyDescent="0.25">
      <c r="A6357" s="6"/>
    </row>
    <row r="6358" spans="1:1" x14ac:dyDescent="0.25">
      <c r="A6358" s="6"/>
    </row>
    <row r="6359" spans="1:1" x14ac:dyDescent="0.25">
      <c r="A6359" s="6"/>
    </row>
    <row r="6360" spans="1:1" x14ac:dyDescent="0.25">
      <c r="A6360" s="6"/>
    </row>
    <row r="6361" spans="1:1" x14ac:dyDescent="0.25">
      <c r="A6361" s="6"/>
    </row>
    <row r="6362" spans="1:1" x14ac:dyDescent="0.25">
      <c r="A6362" s="6"/>
    </row>
    <row r="6363" spans="1:1" x14ac:dyDescent="0.25">
      <c r="A6363" s="6"/>
    </row>
    <row r="6364" spans="1:1" x14ac:dyDescent="0.25">
      <c r="A6364" s="6"/>
    </row>
    <row r="6365" spans="1:1" x14ac:dyDescent="0.25">
      <c r="A6365" s="6"/>
    </row>
    <row r="6366" spans="1:1" x14ac:dyDescent="0.25">
      <c r="A6366" s="6"/>
    </row>
    <row r="6367" spans="1:1" x14ac:dyDescent="0.25">
      <c r="A6367" s="6"/>
    </row>
    <row r="6368" spans="1:1" x14ac:dyDescent="0.25">
      <c r="A6368" s="6"/>
    </row>
    <row r="6369" spans="1:1" x14ac:dyDescent="0.25">
      <c r="A6369" s="6"/>
    </row>
    <row r="6370" spans="1:1" x14ac:dyDescent="0.25">
      <c r="A6370" s="6"/>
    </row>
    <row r="6371" spans="1:1" x14ac:dyDescent="0.25">
      <c r="A6371" s="6"/>
    </row>
    <row r="6372" spans="1:1" x14ac:dyDescent="0.25">
      <c r="A6372" s="6"/>
    </row>
    <row r="6373" spans="1:1" x14ac:dyDescent="0.25">
      <c r="A6373" s="6"/>
    </row>
    <row r="6374" spans="1:1" x14ac:dyDescent="0.25">
      <c r="A6374" s="6"/>
    </row>
    <row r="6375" spans="1:1" x14ac:dyDescent="0.25">
      <c r="A6375" s="6"/>
    </row>
    <row r="6376" spans="1:1" x14ac:dyDescent="0.25">
      <c r="A6376" s="6"/>
    </row>
    <row r="6377" spans="1:1" x14ac:dyDescent="0.25">
      <c r="A6377" s="6"/>
    </row>
    <row r="6378" spans="1:1" x14ac:dyDescent="0.25">
      <c r="A6378" s="6"/>
    </row>
    <row r="6379" spans="1:1" x14ac:dyDescent="0.25">
      <c r="A6379" s="6"/>
    </row>
    <row r="6380" spans="1:1" x14ac:dyDescent="0.25">
      <c r="A6380" s="6"/>
    </row>
    <row r="6381" spans="1:1" x14ac:dyDescent="0.25">
      <c r="A6381" s="6"/>
    </row>
    <row r="6382" spans="1:1" x14ac:dyDescent="0.25">
      <c r="A6382" s="6"/>
    </row>
    <row r="6383" spans="1:1" x14ac:dyDescent="0.25">
      <c r="A6383" s="6"/>
    </row>
    <row r="6384" spans="1:1" x14ac:dyDescent="0.25">
      <c r="A6384" s="6"/>
    </row>
    <row r="6385" spans="1:1" x14ac:dyDescent="0.25">
      <c r="A6385" s="6"/>
    </row>
    <row r="6386" spans="1:1" x14ac:dyDescent="0.25">
      <c r="A6386" s="6"/>
    </row>
    <row r="6387" spans="1:1" x14ac:dyDescent="0.25">
      <c r="A6387" s="6"/>
    </row>
    <row r="6388" spans="1:1" x14ac:dyDescent="0.25">
      <c r="A6388" s="6"/>
    </row>
    <row r="6389" spans="1:1" x14ac:dyDescent="0.25">
      <c r="A6389" s="6"/>
    </row>
    <row r="6390" spans="1:1" x14ac:dyDescent="0.25">
      <c r="A6390" s="6"/>
    </row>
    <row r="6391" spans="1:1" x14ac:dyDescent="0.25">
      <c r="A6391" s="6"/>
    </row>
    <row r="6392" spans="1:1" x14ac:dyDescent="0.25">
      <c r="A6392" s="6"/>
    </row>
    <row r="6393" spans="1:1" x14ac:dyDescent="0.25">
      <c r="A6393" s="6"/>
    </row>
    <row r="6394" spans="1:1" x14ac:dyDescent="0.25">
      <c r="A6394" s="6"/>
    </row>
    <row r="6395" spans="1:1" x14ac:dyDescent="0.25">
      <c r="A6395" s="6"/>
    </row>
    <row r="6396" spans="1:1" x14ac:dyDescent="0.25">
      <c r="A6396" s="6"/>
    </row>
    <row r="6397" spans="1:1" x14ac:dyDescent="0.25">
      <c r="A6397" s="6"/>
    </row>
    <row r="6398" spans="1:1" x14ac:dyDescent="0.25">
      <c r="A6398" s="6"/>
    </row>
    <row r="6399" spans="1:1" x14ac:dyDescent="0.25">
      <c r="A6399" s="6"/>
    </row>
    <row r="6400" spans="1:1" x14ac:dyDescent="0.25">
      <c r="A6400" s="6"/>
    </row>
    <row r="6401" spans="1:1" x14ac:dyDescent="0.25">
      <c r="A6401" s="6"/>
    </row>
    <row r="6402" spans="1:1" x14ac:dyDescent="0.25">
      <c r="A6402" s="6"/>
    </row>
    <row r="6403" spans="1:1" x14ac:dyDescent="0.25">
      <c r="A6403" s="6"/>
    </row>
    <row r="6404" spans="1:1" x14ac:dyDescent="0.25">
      <c r="A6404" s="6"/>
    </row>
    <row r="6405" spans="1:1" x14ac:dyDescent="0.25">
      <c r="A6405" s="6"/>
    </row>
    <row r="6406" spans="1:1" x14ac:dyDescent="0.25">
      <c r="A6406" s="6"/>
    </row>
    <row r="6407" spans="1:1" x14ac:dyDescent="0.25">
      <c r="A6407" s="6"/>
    </row>
    <row r="6408" spans="1:1" x14ac:dyDescent="0.25">
      <c r="A6408" s="6"/>
    </row>
    <row r="6409" spans="1:1" x14ac:dyDescent="0.25">
      <c r="A6409" s="6"/>
    </row>
    <row r="6410" spans="1:1" x14ac:dyDescent="0.25">
      <c r="A6410" s="6"/>
    </row>
    <row r="6411" spans="1:1" x14ac:dyDescent="0.25">
      <c r="A6411" s="6"/>
    </row>
    <row r="6412" spans="1:1" x14ac:dyDescent="0.25">
      <c r="A6412" s="6"/>
    </row>
    <row r="6413" spans="1:1" x14ac:dyDescent="0.25">
      <c r="A6413" s="6"/>
    </row>
    <row r="6414" spans="1:1" x14ac:dyDescent="0.25">
      <c r="A6414" s="6"/>
    </row>
    <row r="6415" spans="1:1" x14ac:dyDescent="0.25">
      <c r="A6415" s="6"/>
    </row>
    <row r="6416" spans="1:1" x14ac:dyDescent="0.25">
      <c r="A6416" s="6"/>
    </row>
    <row r="6417" spans="1:1" x14ac:dyDescent="0.25">
      <c r="A6417" s="6"/>
    </row>
    <row r="6418" spans="1:1" x14ac:dyDescent="0.25">
      <c r="A6418" s="6"/>
    </row>
    <row r="6419" spans="1:1" x14ac:dyDescent="0.25">
      <c r="A6419" s="6"/>
    </row>
    <row r="6420" spans="1:1" x14ac:dyDescent="0.25">
      <c r="A6420" s="6"/>
    </row>
    <row r="6421" spans="1:1" x14ac:dyDescent="0.25">
      <c r="A6421" s="6"/>
    </row>
    <row r="6422" spans="1:1" x14ac:dyDescent="0.25">
      <c r="A6422" s="6"/>
    </row>
    <row r="6423" spans="1:1" x14ac:dyDescent="0.25">
      <c r="A6423" s="6"/>
    </row>
    <row r="6424" spans="1:1" x14ac:dyDescent="0.25">
      <c r="A6424" s="6"/>
    </row>
    <row r="6425" spans="1:1" x14ac:dyDescent="0.25">
      <c r="A6425" s="6"/>
    </row>
    <row r="6426" spans="1:1" x14ac:dyDescent="0.25">
      <c r="A6426" s="6"/>
    </row>
    <row r="6427" spans="1:1" x14ac:dyDescent="0.25">
      <c r="A6427" s="6"/>
    </row>
    <row r="6428" spans="1:1" x14ac:dyDescent="0.25">
      <c r="A6428" s="6"/>
    </row>
    <row r="6429" spans="1:1" x14ac:dyDescent="0.25">
      <c r="A6429" s="6"/>
    </row>
    <row r="6430" spans="1:1" x14ac:dyDescent="0.25">
      <c r="A6430" s="6"/>
    </row>
    <row r="6431" spans="1:1" x14ac:dyDescent="0.25">
      <c r="A6431" s="6"/>
    </row>
    <row r="6432" spans="1:1" x14ac:dyDescent="0.25">
      <c r="A6432" s="6"/>
    </row>
    <row r="6433" spans="1:1" x14ac:dyDescent="0.25">
      <c r="A6433" s="6"/>
    </row>
    <row r="6434" spans="1:1" x14ac:dyDescent="0.25">
      <c r="A6434" s="6"/>
    </row>
    <row r="6435" spans="1:1" x14ac:dyDescent="0.25">
      <c r="A6435" s="6"/>
    </row>
    <row r="6436" spans="1:1" x14ac:dyDescent="0.25">
      <c r="A6436" s="6"/>
    </row>
    <row r="6437" spans="1:1" x14ac:dyDescent="0.25">
      <c r="A6437" s="6"/>
    </row>
    <row r="6438" spans="1:1" x14ac:dyDescent="0.25">
      <c r="A6438" s="6"/>
    </row>
    <row r="6439" spans="1:1" x14ac:dyDescent="0.25">
      <c r="A6439" s="6"/>
    </row>
    <row r="6440" spans="1:1" x14ac:dyDescent="0.25">
      <c r="A6440" s="6"/>
    </row>
    <row r="6441" spans="1:1" x14ac:dyDescent="0.25">
      <c r="A6441" s="6"/>
    </row>
    <row r="6442" spans="1:1" x14ac:dyDescent="0.25">
      <c r="A6442" s="6"/>
    </row>
    <row r="6443" spans="1:1" x14ac:dyDescent="0.25">
      <c r="A6443" s="6"/>
    </row>
    <row r="6444" spans="1:1" x14ac:dyDescent="0.25">
      <c r="A6444" s="6"/>
    </row>
    <row r="6445" spans="1:1" x14ac:dyDescent="0.25">
      <c r="A6445" s="6"/>
    </row>
    <row r="6446" spans="1:1" x14ac:dyDescent="0.25">
      <c r="A6446" s="6"/>
    </row>
    <row r="6447" spans="1:1" x14ac:dyDescent="0.25">
      <c r="A6447" s="6"/>
    </row>
    <row r="6448" spans="1:1" x14ac:dyDescent="0.25">
      <c r="A6448" s="6"/>
    </row>
    <row r="6449" spans="1:1" x14ac:dyDescent="0.25">
      <c r="A6449" s="6"/>
    </row>
    <row r="6450" spans="1:1" x14ac:dyDescent="0.25">
      <c r="A6450" s="6"/>
    </row>
    <row r="6451" spans="1:1" x14ac:dyDescent="0.25">
      <c r="A6451" s="6"/>
    </row>
    <row r="6452" spans="1:1" x14ac:dyDescent="0.25">
      <c r="A6452" s="6"/>
    </row>
    <row r="6453" spans="1:1" x14ac:dyDescent="0.25">
      <c r="A6453" s="6"/>
    </row>
    <row r="6454" spans="1:1" x14ac:dyDescent="0.25">
      <c r="A6454" s="6"/>
    </row>
    <row r="6455" spans="1:1" x14ac:dyDescent="0.25">
      <c r="A6455" s="6"/>
    </row>
    <row r="6456" spans="1:1" x14ac:dyDescent="0.25">
      <c r="A6456" s="6"/>
    </row>
    <row r="6457" spans="1:1" x14ac:dyDescent="0.25">
      <c r="A6457" s="6"/>
    </row>
    <row r="6458" spans="1:1" x14ac:dyDescent="0.25">
      <c r="A6458" s="6"/>
    </row>
    <row r="6459" spans="1:1" x14ac:dyDescent="0.25">
      <c r="A6459" s="6"/>
    </row>
    <row r="6460" spans="1:1" x14ac:dyDescent="0.25">
      <c r="A6460" s="6"/>
    </row>
    <row r="6461" spans="1:1" x14ac:dyDescent="0.25">
      <c r="A6461" s="6"/>
    </row>
    <row r="6462" spans="1:1" x14ac:dyDescent="0.25">
      <c r="A6462" s="6"/>
    </row>
    <row r="6463" spans="1:1" x14ac:dyDescent="0.25">
      <c r="A6463" s="6"/>
    </row>
    <row r="6464" spans="1:1" x14ac:dyDescent="0.25">
      <c r="A6464" s="6"/>
    </row>
    <row r="6465" spans="1:1" x14ac:dyDescent="0.25">
      <c r="A6465" s="6"/>
    </row>
    <row r="6466" spans="1:1" x14ac:dyDescent="0.25">
      <c r="A6466" s="6"/>
    </row>
    <row r="6467" spans="1:1" x14ac:dyDescent="0.25">
      <c r="A6467" s="6"/>
    </row>
    <row r="6468" spans="1:1" x14ac:dyDescent="0.25">
      <c r="A6468" s="6"/>
    </row>
    <row r="6469" spans="1:1" x14ac:dyDescent="0.25">
      <c r="A6469" s="6"/>
    </row>
    <row r="6470" spans="1:1" x14ac:dyDescent="0.25">
      <c r="A6470" s="6"/>
    </row>
    <row r="6471" spans="1:1" x14ac:dyDescent="0.25">
      <c r="A6471" s="6"/>
    </row>
    <row r="6472" spans="1:1" x14ac:dyDescent="0.25">
      <c r="A6472" s="6"/>
    </row>
    <row r="6473" spans="1:1" x14ac:dyDescent="0.25">
      <c r="A6473" s="6"/>
    </row>
    <row r="6474" spans="1:1" x14ac:dyDescent="0.25">
      <c r="A6474" s="6"/>
    </row>
    <row r="6475" spans="1:1" x14ac:dyDescent="0.25">
      <c r="A6475" s="6"/>
    </row>
    <row r="6476" spans="1:1" x14ac:dyDescent="0.25">
      <c r="A6476" s="6"/>
    </row>
    <row r="6477" spans="1:1" x14ac:dyDescent="0.25">
      <c r="A6477" s="6"/>
    </row>
    <row r="6478" spans="1:1" x14ac:dyDescent="0.25">
      <c r="A6478" s="6"/>
    </row>
    <row r="6479" spans="1:1" x14ac:dyDescent="0.25">
      <c r="A6479" s="6"/>
    </row>
    <row r="6480" spans="1:1" x14ac:dyDescent="0.25">
      <c r="A6480" s="6"/>
    </row>
    <row r="6481" spans="1:1" x14ac:dyDescent="0.25">
      <c r="A6481" s="6"/>
    </row>
    <row r="6482" spans="1:1" x14ac:dyDescent="0.25">
      <c r="A6482" s="6"/>
    </row>
    <row r="6483" spans="1:1" x14ac:dyDescent="0.25">
      <c r="A6483" s="6"/>
    </row>
    <row r="6484" spans="1:1" x14ac:dyDescent="0.25">
      <c r="A6484" s="6"/>
    </row>
    <row r="6485" spans="1:1" x14ac:dyDescent="0.25">
      <c r="A6485" s="6"/>
    </row>
    <row r="6486" spans="1:1" x14ac:dyDescent="0.25">
      <c r="A6486" s="6"/>
    </row>
    <row r="6487" spans="1:1" x14ac:dyDescent="0.25">
      <c r="A6487" s="6"/>
    </row>
    <row r="6488" spans="1:1" x14ac:dyDescent="0.25">
      <c r="A6488" s="6"/>
    </row>
    <row r="6489" spans="1:1" x14ac:dyDescent="0.25">
      <c r="A6489" s="6"/>
    </row>
    <row r="6490" spans="1:1" x14ac:dyDescent="0.25">
      <c r="A6490" s="6"/>
    </row>
    <row r="6491" spans="1:1" x14ac:dyDescent="0.25">
      <c r="A6491" s="6"/>
    </row>
    <row r="6492" spans="1:1" x14ac:dyDescent="0.25">
      <c r="A6492" s="6"/>
    </row>
    <row r="6493" spans="1:1" x14ac:dyDescent="0.25">
      <c r="A6493" s="6"/>
    </row>
    <row r="6494" spans="1:1" x14ac:dyDescent="0.25">
      <c r="A6494" s="6"/>
    </row>
    <row r="6495" spans="1:1" x14ac:dyDescent="0.25">
      <c r="A6495" s="6"/>
    </row>
    <row r="6496" spans="1:1" x14ac:dyDescent="0.25">
      <c r="A6496" s="6"/>
    </row>
    <row r="6497" spans="1:1" x14ac:dyDescent="0.25">
      <c r="A6497" s="6"/>
    </row>
    <row r="6498" spans="1:1" x14ac:dyDescent="0.25">
      <c r="A6498" s="6"/>
    </row>
    <row r="6499" spans="1:1" x14ac:dyDescent="0.25">
      <c r="A6499" s="6"/>
    </row>
    <row r="6500" spans="1:1" x14ac:dyDescent="0.25">
      <c r="A6500" s="6"/>
    </row>
    <row r="6501" spans="1:1" x14ac:dyDescent="0.25">
      <c r="A6501" s="6"/>
    </row>
    <row r="6502" spans="1:1" x14ac:dyDescent="0.25">
      <c r="A6502" s="6"/>
    </row>
    <row r="6503" spans="1:1" x14ac:dyDescent="0.25">
      <c r="A6503" s="6"/>
    </row>
    <row r="6504" spans="1:1" x14ac:dyDescent="0.25">
      <c r="A6504" s="6"/>
    </row>
    <row r="6505" spans="1:1" x14ac:dyDescent="0.25">
      <c r="A6505" s="6"/>
    </row>
    <row r="6506" spans="1:1" x14ac:dyDescent="0.25">
      <c r="A6506" s="6"/>
    </row>
    <row r="6507" spans="1:1" x14ac:dyDescent="0.25">
      <c r="A6507" s="6"/>
    </row>
    <row r="6508" spans="1:1" x14ac:dyDescent="0.25">
      <c r="A6508" s="6"/>
    </row>
    <row r="6509" spans="1:1" x14ac:dyDescent="0.25">
      <c r="A6509" s="6"/>
    </row>
    <row r="6510" spans="1:1" x14ac:dyDescent="0.25">
      <c r="A6510" s="6"/>
    </row>
    <row r="6511" spans="1:1" x14ac:dyDescent="0.25">
      <c r="A6511" s="6"/>
    </row>
    <row r="6512" spans="1:1" x14ac:dyDescent="0.25">
      <c r="A6512" s="6"/>
    </row>
    <row r="6513" spans="1:1" x14ac:dyDescent="0.25">
      <c r="A6513" s="6"/>
    </row>
    <row r="6514" spans="1:1" x14ac:dyDescent="0.25">
      <c r="A6514" s="6"/>
    </row>
    <row r="6515" spans="1:1" x14ac:dyDescent="0.25">
      <c r="A6515" s="6"/>
    </row>
    <row r="6516" spans="1:1" x14ac:dyDescent="0.25">
      <c r="A6516" s="6"/>
    </row>
    <row r="6517" spans="1:1" x14ac:dyDescent="0.25">
      <c r="A6517" s="6"/>
    </row>
    <row r="6518" spans="1:1" x14ac:dyDescent="0.25">
      <c r="A6518" s="6"/>
    </row>
    <row r="6519" spans="1:1" x14ac:dyDescent="0.25">
      <c r="A6519" s="6"/>
    </row>
    <row r="6520" spans="1:1" x14ac:dyDescent="0.25">
      <c r="A6520" s="6"/>
    </row>
    <row r="6521" spans="1:1" x14ac:dyDescent="0.25">
      <c r="A6521" s="6"/>
    </row>
    <row r="6522" spans="1:1" x14ac:dyDescent="0.25">
      <c r="A6522" s="6"/>
    </row>
    <row r="6523" spans="1:1" x14ac:dyDescent="0.25">
      <c r="A6523" s="6"/>
    </row>
    <row r="6524" spans="1:1" x14ac:dyDescent="0.25">
      <c r="A6524" s="6"/>
    </row>
    <row r="6525" spans="1:1" x14ac:dyDescent="0.25">
      <c r="A6525" s="6"/>
    </row>
    <row r="6526" spans="1:1" x14ac:dyDescent="0.25">
      <c r="A6526" s="6"/>
    </row>
    <row r="6527" spans="1:1" x14ac:dyDescent="0.25">
      <c r="A6527" s="6"/>
    </row>
    <row r="6528" spans="1:1" x14ac:dyDescent="0.25">
      <c r="A6528" s="6"/>
    </row>
    <row r="6529" spans="1:1" x14ac:dyDescent="0.25">
      <c r="A6529" s="6"/>
    </row>
    <row r="6530" spans="1:1" x14ac:dyDescent="0.25">
      <c r="A6530" s="6"/>
    </row>
    <row r="6531" spans="1:1" x14ac:dyDescent="0.25">
      <c r="A6531" s="6"/>
    </row>
    <row r="6532" spans="1:1" x14ac:dyDescent="0.25">
      <c r="A6532" s="6"/>
    </row>
    <row r="6533" spans="1:1" x14ac:dyDescent="0.25">
      <c r="A6533" s="6"/>
    </row>
    <row r="6534" spans="1:1" x14ac:dyDescent="0.25">
      <c r="A6534" s="6"/>
    </row>
    <row r="6535" spans="1:1" x14ac:dyDescent="0.25">
      <c r="A6535" s="6"/>
    </row>
    <row r="6536" spans="1:1" x14ac:dyDescent="0.25">
      <c r="A6536" s="6"/>
    </row>
    <row r="6537" spans="1:1" x14ac:dyDescent="0.25">
      <c r="A6537" s="6"/>
    </row>
    <row r="6538" spans="1:1" x14ac:dyDescent="0.25">
      <c r="A6538" s="6"/>
    </row>
    <row r="6539" spans="1:1" x14ac:dyDescent="0.25">
      <c r="A6539" s="6"/>
    </row>
    <row r="6540" spans="1:1" x14ac:dyDescent="0.25">
      <c r="A6540" s="6"/>
    </row>
    <row r="6541" spans="1:1" x14ac:dyDescent="0.25">
      <c r="A6541" s="6"/>
    </row>
    <row r="6542" spans="1:1" x14ac:dyDescent="0.25">
      <c r="A6542" s="6"/>
    </row>
    <row r="6543" spans="1:1" x14ac:dyDescent="0.25">
      <c r="A6543" s="6"/>
    </row>
    <row r="6544" spans="1:1" x14ac:dyDescent="0.25">
      <c r="A6544" s="6"/>
    </row>
    <row r="6545" spans="1:1" x14ac:dyDescent="0.25">
      <c r="A6545" s="6"/>
    </row>
    <row r="6546" spans="1:1" x14ac:dyDescent="0.25">
      <c r="A6546" s="6"/>
    </row>
    <row r="6547" spans="1:1" x14ac:dyDescent="0.25">
      <c r="A6547" s="6"/>
    </row>
    <row r="6548" spans="1:1" x14ac:dyDescent="0.25">
      <c r="A6548" s="6"/>
    </row>
    <row r="6549" spans="1:1" x14ac:dyDescent="0.25">
      <c r="A6549" s="6"/>
    </row>
    <row r="6550" spans="1:1" x14ac:dyDescent="0.25">
      <c r="A6550" s="6"/>
    </row>
    <row r="6551" spans="1:1" x14ac:dyDescent="0.25">
      <c r="A6551" s="6"/>
    </row>
    <row r="6552" spans="1:1" x14ac:dyDescent="0.25">
      <c r="A6552" s="6"/>
    </row>
    <row r="6553" spans="1:1" x14ac:dyDescent="0.25">
      <c r="A6553" s="6"/>
    </row>
    <row r="6554" spans="1:1" x14ac:dyDescent="0.25">
      <c r="A6554" s="6"/>
    </row>
    <row r="6555" spans="1:1" x14ac:dyDescent="0.25">
      <c r="A6555" s="6"/>
    </row>
    <row r="6556" spans="1:1" x14ac:dyDescent="0.25">
      <c r="A6556" s="6"/>
    </row>
    <row r="6557" spans="1:1" x14ac:dyDescent="0.25">
      <c r="A6557" s="6"/>
    </row>
    <row r="6558" spans="1:1" x14ac:dyDescent="0.25">
      <c r="A6558" s="6"/>
    </row>
    <row r="6559" spans="1:1" x14ac:dyDescent="0.25">
      <c r="A6559" s="6"/>
    </row>
    <row r="6560" spans="1:1" x14ac:dyDescent="0.25">
      <c r="A6560" s="6"/>
    </row>
    <row r="6561" spans="1:1" x14ac:dyDescent="0.25">
      <c r="A6561" s="6"/>
    </row>
    <row r="6562" spans="1:1" x14ac:dyDescent="0.25">
      <c r="A6562" s="6"/>
    </row>
    <row r="6563" spans="1:1" x14ac:dyDescent="0.25">
      <c r="A6563" s="6"/>
    </row>
    <row r="6564" spans="1:1" x14ac:dyDescent="0.25">
      <c r="A6564" s="6"/>
    </row>
    <row r="6565" spans="1:1" x14ac:dyDescent="0.25">
      <c r="A6565" s="6"/>
    </row>
    <row r="6566" spans="1:1" x14ac:dyDescent="0.25">
      <c r="A6566" s="6"/>
    </row>
    <row r="6567" spans="1:1" x14ac:dyDescent="0.25">
      <c r="A6567" s="6"/>
    </row>
    <row r="6568" spans="1:1" x14ac:dyDescent="0.25">
      <c r="A6568" s="6"/>
    </row>
    <row r="6569" spans="1:1" x14ac:dyDescent="0.25">
      <c r="A6569" s="6"/>
    </row>
    <row r="6570" spans="1:1" x14ac:dyDescent="0.25">
      <c r="A6570" s="6"/>
    </row>
    <row r="6571" spans="1:1" x14ac:dyDescent="0.25">
      <c r="A6571" s="6"/>
    </row>
    <row r="6572" spans="1:1" x14ac:dyDescent="0.25">
      <c r="A6572" s="6"/>
    </row>
    <row r="6573" spans="1:1" x14ac:dyDescent="0.25">
      <c r="A6573" s="6"/>
    </row>
    <row r="6574" spans="1:1" x14ac:dyDescent="0.25">
      <c r="A6574" s="6"/>
    </row>
    <row r="6575" spans="1:1" x14ac:dyDescent="0.25">
      <c r="A6575" s="6"/>
    </row>
    <row r="6576" spans="1:1" x14ac:dyDescent="0.25">
      <c r="A6576" s="6"/>
    </row>
    <row r="6577" spans="1:1" x14ac:dyDescent="0.25">
      <c r="A6577" s="6"/>
    </row>
    <row r="6578" spans="1:1" x14ac:dyDescent="0.25">
      <c r="A6578" s="6"/>
    </row>
    <row r="6579" spans="1:1" x14ac:dyDescent="0.25">
      <c r="A6579" s="6"/>
    </row>
    <row r="6580" spans="1:1" x14ac:dyDescent="0.25">
      <c r="A6580" s="6"/>
    </row>
    <row r="6581" spans="1:1" x14ac:dyDescent="0.25">
      <c r="A6581" s="6"/>
    </row>
    <row r="6582" spans="1:1" x14ac:dyDescent="0.25">
      <c r="A6582" s="6"/>
    </row>
    <row r="6583" spans="1:1" x14ac:dyDescent="0.25">
      <c r="A6583" s="6"/>
    </row>
    <row r="6584" spans="1:1" x14ac:dyDescent="0.25">
      <c r="A6584" s="6"/>
    </row>
    <row r="6585" spans="1:1" x14ac:dyDescent="0.25">
      <c r="A6585" s="6"/>
    </row>
    <row r="6586" spans="1:1" x14ac:dyDescent="0.25">
      <c r="A6586" s="6"/>
    </row>
    <row r="6587" spans="1:1" x14ac:dyDescent="0.25">
      <c r="A6587" s="6"/>
    </row>
    <row r="6588" spans="1:1" x14ac:dyDescent="0.25">
      <c r="A6588" s="6"/>
    </row>
    <row r="6589" spans="1:1" x14ac:dyDescent="0.25">
      <c r="A6589" s="6"/>
    </row>
    <row r="6590" spans="1:1" x14ac:dyDescent="0.25">
      <c r="A6590" s="6"/>
    </row>
    <row r="6591" spans="1:1" x14ac:dyDescent="0.25">
      <c r="A6591" s="6"/>
    </row>
    <row r="6592" spans="1:1" x14ac:dyDescent="0.25">
      <c r="A6592" s="6"/>
    </row>
    <row r="6593" spans="1:1" x14ac:dyDescent="0.25">
      <c r="A6593" s="6"/>
    </row>
    <row r="6594" spans="1:1" x14ac:dyDescent="0.25">
      <c r="A6594" s="6"/>
    </row>
    <row r="6595" spans="1:1" x14ac:dyDescent="0.25">
      <c r="A6595" s="6"/>
    </row>
    <row r="6596" spans="1:1" x14ac:dyDescent="0.25">
      <c r="A6596" s="6"/>
    </row>
    <row r="6597" spans="1:1" x14ac:dyDescent="0.25">
      <c r="A6597" s="6"/>
    </row>
    <row r="6598" spans="1:1" x14ac:dyDescent="0.25">
      <c r="A6598" s="6"/>
    </row>
    <row r="6599" spans="1:1" x14ac:dyDescent="0.25">
      <c r="A6599" s="6"/>
    </row>
    <row r="6600" spans="1:1" x14ac:dyDescent="0.25">
      <c r="A6600" s="6"/>
    </row>
    <row r="6601" spans="1:1" x14ac:dyDescent="0.25">
      <c r="A6601" s="6"/>
    </row>
    <row r="6602" spans="1:1" x14ac:dyDescent="0.25">
      <c r="A6602" s="6"/>
    </row>
    <row r="6603" spans="1:1" x14ac:dyDescent="0.25">
      <c r="A6603" s="6"/>
    </row>
    <row r="6604" spans="1:1" x14ac:dyDescent="0.25">
      <c r="A6604" s="6"/>
    </row>
    <row r="6605" spans="1:1" x14ac:dyDescent="0.25">
      <c r="A6605" s="6"/>
    </row>
    <row r="6606" spans="1:1" x14ac:dyDescent="0.25">
      <c r="A6606" s="6"/>
    </row>
    <row r="6607" spans="1:1" x14ac:dyDescent="0.25">
      <c r="A6607" s="6"/>
    </row>
    <row r="6608" spans="1:1" x14ac:dyDescent="0.25">
      <c r="A6608" s="6"/>
    </row>
    <row r="6609" spans="1:1" x14ac:dyDescent="0.25">
      <c r="A6609" s="6"/>
    </row>
    <row r="6610" spans="1:1" x14ac:dyDescent="0.25">
      <c r="A6610" s="6"/>
    </row>
    <row r="6611" spans="1:1" x14ac:dyDescent="0.25">
      <c r="A6611" s="6"/>
    </row>
    <row r="6612" spans="1:1" x14ac:dyDescent="0.25">
      <c r="A6612" s="6"/>
    </row>
    <row r="6613" spans="1:1" x14ac:dyDescent="0.25">
      <c r="A6613" s="6"/>
    </row>
    <row r="6614" spans="1:1" x14ac:dyDescent="0.25">
      <c r="A6614" s="6"/>
    </row>
    <row r="6615" spans="1:1" x14ac:dyDescent="0.25">
      <c r="A6615" s="6"/>
    </row>
    <row r="6616" spans="1:1" x14ac:dyDescent="0.25">
      <c r="A6616" s="6"/>
    </row>
    <row r="6617" spans="1:1" x14ac:dyDescent="0.25">
      <c r="A6617" s="6"/>
    </row>
    <row r="6618" spans="1:1" x14ac:dyDescent="0.25">
      <c r="A6618" s="6"/>
    </row>
    <row r="6619" spans="1:1" x14ac:dyDescent="0.25">
      <c r="A6619" s="6"/>
    </row>
    <row r="6620" spans="1:1" x14ac:dyDescent="0.25">
      <c r="A6620" s="6"/>
    </row>
    <row r="6621" spans="1:1" x14ac:dyDescent="0.25">
      <c r="A6621" s="6"/>
    </row>
    <row r="6622" spans="1:1" x14ac:dyDescent="0.25">
      <c r="A6622" s="6"/>
    </row>
    <row r="6623" spans="1:1" x14ac:dyDescent="0.25">
      <c r="A6623" s="6"/>
    </row>
    <row r="6624" spans="1:1" x14ac:dyDescent="0.25">
      <c r="A6624" s="6"/>
    </row>
    <row r="6625" spans="1:1" x14ac:dyDescent="0.25">
      <c r="A6625" s="6"/>
    </row>
    <row r="6626" spans="1:1" x14ac:dyDescent="0.25">
      <c r="A6626" s="6"/>
    </row>
    <row r="6627" spans="1:1" x14ac:dyDescent="0.25">
      <c r="A6627" s="6"/>
    </row>
    <row r="6628" spans="1:1" x14ac:dyDescent="0.25">
      <c r="A6628" s="6"/>
    </row>
    <row r="6629" spans="1:1" x14ac:dyDescent="0.25">
      <c r="A6629" s="6"/>
    </row>
    <row r="6630" spans="1:1" x14ac:dyDescent="0.25">
      <c r="A6630" s="6"/>
    </row>
    <row r="6631" spans="1:1" x14ac:dyDescent="0.25">
      <c r="A6631" s="6"/>
    </row>
    <row r="6632" spans="1:1" x14ac:dyDescent="0.25">
      <c r="A6632" s="6"/>
    </row>
    <row r="6633" spans="1:1" x14ac:dyDescent="0.25">
      <c r="A6633" s="6"/>
    </row>
    <row r="6634" spans="1:1" x14ac:dyDescent="0.25">
      <c r="A6634" s="6"/>
    </row>
    <row r="6635" spans="1:1" x14ac:dyDescent="0.25">
      <c r="A6635" s="6"/>
    </row>
    <row r="6636" spans="1:1" x14ac:dyDescent="0.25">
      <c r="A6636" s="6"/>
    </row>
    <row r="6637" spans="1:1" x14ac:dyDescent="0.25">
      <c r="A6637" s="6"/>
    </row>
    <row r="6638" spans="1:1" x14ac:dyDescent="0.25">
      <c r="A6638" s="6"/>
    </row>
    <row r="6639" spans="1:1" x14ac:dyDescent="0.25">
      <c r="A6639" s="6"/>
    </row>
    <row r="6640" spans="1:1" x14ac:dyDescent="0.25">
      <c r="A6640" s="6"/>
    </row>
    <row r="6641" spans="1:1" x14ac:dyDescent="0.25">
      <c r="A6641" s="6"/>
    </row>
    <row r="6642" spans="1:1" x14ac:dyDescent="0.25">
      <c r="A6642" s="6"/>
    </row>
    <row r="6643" spans="1:1" x14ac:dyDescent="0.25">
      <c r="A6643" s="6"/>
    </row>
    <row r="6644" spans="1:1" x14ac:dyDescent="0.25">
      <c r="A6644" s="6"/>
    </row>
    <row r="6645" spans="1:1" x14ac:dyDescent="0.25">
      <c r="A6645" s="6"/>
    </row>
    <row r="6646" spans="1:1" x14ac:dyDescent="0.25">
      <c r="A6646" s="6"/>
    </row>
    <row r="6647" spans="1:1" x14ac:dyDescent="0.25">
      <c r="A6647" s="6"/>
    </row>
    <row r="6648" spans="1:1" x14ac:dyDescent="0.25">
      <c r="A6648" s="6"/>
    </row>
    <row r="6649" spans="1:1" x14ac:dyDescent="0.25">
      <c r="A6649" s="6"/>
    </row>
    <row r="6650" spans="1:1" x14ac:dyDescent="0.25">
      <c r="A6650" s="6"/>
    </row>
    <row r="6651" spans="1:1" x14ac:dyDescent="0.25">
      <c r="A6651" s="6"/>
    </row>
    <row r="6652" spans="1:1" x14ac:dyDescent="0.25">
      <c r="A6652" s="6"/>
    </row>
    <row r="6653" spans="1:1" x14ac:dyDescent="0.25">
      <c r="A6653" s="6"/>
    </row>
    <row r="6654" spans="1:1" x14ac:dyDescent="0.25">
      <c r="A6654" s="6"/>
    </row>
    <row r="6655" spans="1:1" x14ac:dyDescent="0.25">
      <c r="A6655" s="6"/>
    </row>
    <row r="6656" spans="1:1" x14ac:dyDescent="0.25">
      <c r="A6656" s="6"/>
    </row>
    <row r="6657" spans="1:1" x14ac:dyDescent="0.25">
      <c r="A6657" s="6"/>
    </row>
    <row r="6658" spans="1:1" x14ac:dyDescent="0.25">
      <c r="A6658" s="6"/>
    </row>
    <row r="6659" spans="1:1" x14ac:dyDescent="0.25">
      <c r="A6659" s="6"/>
    </row>
    <row r="6660" spans="1:1" x14ac:dyDescent="0.25">
      <c r="A6660" s="6"/>
    </row>
    <row r="6661" spans="1:1" x14ac:dyDescent="0.25">
      <c r="A6661" s="6"/>
    </row>
    <row r="6662" spans="1:1" x14ac:dyDescent="0.25">
      <c r="A6662" s="6"/>
    </row>
    <row r="6663" spans="1:1" x14ac:dyDescent="0.25">
      <c r="A6663" s="6"/>
    </row>
    <row r="6664" spans="1:1" x14ac:dyDescent="0.25">
      <c r="A6664" s="6"/>
    </row>
    <row r="6665" spans="1:1" x14ac:dyDescent="0.25">
      <c r="A6665" s="6"/>
    </row>
    <row r="6666" spans="1:1" x14ac:dyDescent="0.25">
      <c r="A6666" s="6"/>
    </row>
    <row r="6667" spans="1:1" x14ac:dyDescent="0.25">
      <c r="A6667" s="6"/>
    </row>
    <row r="6668" spans="1:1" x14ac:dyDescent="0.25">
      <c r="A6668" s="6"/>
    </row>
    <row r="6669" spans="1:1" x14ac:dyDescent="0.25">
      <c r="A6669" s="6"/>
    </row>
    <row r="6670" spans="1:1" x14ac:dyDescent="0.25">
      <c r="A6670" s="6"/>
    </row>
    <row r="6671" spans="1:1" x14ac:dyDescent="0.25">
      <c r="A6671" s="6"/>
    </row>
    <row r="6672" spans="1:1" x14ac:dyDescent="0.25">
      <c r="A6672" s="6"/>
    </row>
    <row r="6673" spans="1:1" x14ac:dyDescent="0.25">
      <c r="A6673" s="6"/>
    </row>
    <row r="6674" spans="1:1" x14ac:dyDescent="0.25">
      <c r="A6674" s="6"/>
    </row>
    <row r="6675" spans="1:1" x14ac:dyDescent="0.25">
      <c r="A6675" s="6"/>
    </row>
    <row r="6676" spans="1:1" x14ac:dyDescent="0.25">
      <c r="A6676" s="6"/>
    </row>
    <row r="6677" spans="1:1" x14ac:dyDescent="0.25">
      <c r="A6677" s="6"/>
    </row>
    <row r="6678" spans="1:1" x14ac:dyDescent="0.25">
      <c r="A6678" s="6"/>
    </row>
    <row r="6679" spans="1:1" x14ac:dyDescent="0.25">
      <c r="A6679" s="6"/>
    </row>
    <row r="6680" spans="1:1" x14ac:dyDescent="0.25">
      <c r="A6680" s="6"/>
    </row>
    <row r="6681" spans="1:1" x14ac:dyDescent="0.25">
      <c r="A6681" s="6"/>
    </row>
    <row r="6682" spans="1:1" x14ac:dyDescent="0.25">
      <c r="A6682" s="6"/>
    </row>
    <row r="6683" spans="1:1" x14ac:dyDescent="0.25">
      <c r="A6683" s="6"/>
    </row>
    <row r="6684" spans="1:1" x14ac:dyDescent="0.25">
      <c r="A6684" s="6"/>
    </row>
    <row r="6685" spans="1:1" x14ac:dyDescent="0.25">
      <c r="A6685" s="6"/>
    </row>
    <row r="6686" spans="1:1" x14ac:dyDescent="0.25">
      <c r="A6686" s="6"/>
    </row>
    <row r="6687" spans="1:1" x14ac:dyDescent="0.25">
      <c r="A6687" s="6"/>
    </row>
    <row r="6688" spans="1:1" x14ac:dyDescent="0.25">
      <c r="A6688" s="6"/>
    </row>
    <row r="6689" spans="1:1" x14ac:dyDescent="0.25">
      <c r="A6689" s="6"/>
    </row>
    <row r="6690" spans="1:1" x14ac:dyDescent="0.25">
      <c r="A6690" s="6"/>
    </row>
    <row r="6691" spans="1:1" x14ac:dyDescent="0.25">
      <c r="A6691" s="6"/>
    </row>
    <row r="6692" spans="1:1" x14ac:dyDescent="0.25">
      <c r="A6692" s="6"/>
    </row>
    <row r="6693" spans="1:1" x14ac:dyDescent="0.25">
      <c r="A6693" s="6"/>
    </row>
    <row r="6694" spans="1:1" x14ac:dyDescent="0.25">
      <c r="A6694" s="6"/>
    </row>
    <row r="6695" spans="1:1" x14ac:dyDescent="0.25">
      <c r="A6695" s="6"/>
    </row>
    <row r="6696" spans="1:1" x14ac:dyDescent="0.25">
      <c r="A6696" s="6"/>
    </row>
    <row r="6697" spans="1:1" x14ac:dyDescent="0.25">
      <c r="A6697" s="6"/>
    </row>
    <row r="6698" spans="1:1" x14ac:dyDescent="0.25">
      <c r="A6698" s="6"/>
    </row>
    <row r="6699" spans="1:1" x14ac:dyDescent="0.25">
      <c r="A6699" s="6"/>
    </row>
    <row r="6700" spans="1:1" x14ac:dyDescent="0.25">
      <c r="A6700" s="6"/>
    </row>
    <row r="6701" spans="1:1" x14ac:dyDescent="0.25">
      <c r="A6701" s="6"/>
    </row>
    <row r="6702" spans="1:1" x14ac:dyDescent="0.25">
      <c r="A6702" s="6"/>
    </row>
    <row r="6703" spans="1:1" x14ac:dyDescent="0.25">
      <c r="A6703" s="6"/>
    </row>
    <row r="6704" spans="1:1" x14ac:dyDescent="0.25">
      <c r="A6704" s="6"/>
    </row>
    <row r="6705" spans="1:1" x14ac:dyDescent="0.25">
      <c r="A6705" s="6"/>
    </row>
    <row r="6706" spans="1:1" x14ac:dyDescent="0.25">
      <c r="A6706" s="6"/>
    </row>
    <row r="6707" spans="1:1" x14ac:dyDescent="0.25">
      <c r="A6707" s="6"/>
    </row>
    <row r="6708" spans="1:1" x14ac:dyDescent="0.25">
      <c r="A6708" s="6"/>
    </row>
    <row r="6709" spans="1:1" x14ac:dyDescent="0.25">
      <c r="A6709" s="6"/>
    </row>
    <row r="6710" spans="1:1" x14ac:dyDescent="0.25">
      <c r="A6710" s="6"/>
    </row>
    <row r="6711" spans="1:1" x14ac:dyDescent="0.25">
      <c r="A6711" s="6"/>
    </row>
    <row r="6712" spans="1:1" x14ac:dyDescent="0.25">
      <c r="A6712" s="6"/>
    </row>
    <row r="6713" spans="1:1" x14ac:dyDescent="0.25">
      <c r="A6713" s="6"/>
    </row>
    <row r="6714" spans="1:1" x14ac:dyDescent="0.25">
      <c r="A6714" s="6"/>
    </row>
    <row r="6715" spans="1:1" x14ac:dyDescent="0.25">
      <c r="A6715" s="6"/>
    </row>
    <row r="6716" spans="1:1" x14ac:dyDescent="0.25">
      <c r="A6716" s="6"/>
    </row>
    <row r="6717" spans="1:1" x14ac:dyDescent="0.25">
      <c r="A6717" s="6"/>
    </row>
    <row r="6718" spans="1:1" x14ac:dyDescent="0.25">
      <c r="A6718" s="6"/>
    </row>
    <row r="6719" spans="1:1" x14ac:dyDescent="0.25">
      <c r="A6719" s="6"/>
    </row>
    <row r="6720" spans="1:1" x14ac:dyDescent="0.25">
      <c r="A6720" s="6"/>
    </row>
    <row r="6721" spans="1:1" x14ac:dyDescent="0.25">
      <c r="A6721" s="6"/>
    </row>
    <row r="6722" spans="1:1" x14ac:dyDescent="0.25">
      <c r="A6722" s="6"/>
    </row>
    <row r="6723" spans="1:1" x14ac:dyDescent="0.25">
      <c r="A6723" s="6"/>
    </row>
    <row r="6724" spans="1:1" x14ac:dyDescent="0.25">
      <c r="A6724" s="6"/>
    </row>
    <row r="6725" spans="1:1" x14ac:dyDescent="0.25">
      <c r="A6725" s="6"/>
    </row>
    <row r="6726" spans="1:1" x14ac:dyDescent="0.25">
      <c r="A6726" s="6"/>
    </row>
    <row r="6727" spans="1:1" x14ac:dyDescent="0.25">
      <c r="A6727" s="6"/>
    </row>
    <row r="6728" spans="1:1" x14ac:dyDescent="0.25">
      <c r="A6728" s="6"/>
    </row>
    <row r="6729" spans="1:1" x14ac:dyDescent="0.25">
      <c r="A6729" s="6"/>
    </row>
    <row r="6730" spans="1:1" x14ac:dyDescent="0.25">
      <c r="A6730" s="6"/>
    </row>
    <row r="6731" spans="1:1" x14ac:dyDescent="0.25">
      <c r="A6731" s="6"/>
    </row>
    <row r="6732" spans="1:1" x14ac:dyDescent="0.25">
      <c r="A6732" s="6"/>
    </row>
    <row r="6733" spans="1:1" x14ac:dyDescent="0.25">
      <c r="A6733" s="6"/>
    </row>
    <row r="6734" spans="1:1" x14ac:dyDescent="0.25">
      <c r="A6734" s="6"/>
    </row>
    <row r="6735" spans="1:1" x14ac:dyDescent="0.25">
      <c r="A6735" s="6"/>
    </row>
    <row r="6736" spans="1:1" x14ac:dyDescent="0.25">
      <c r="A6736" s="6"/>
    </row>
    <row r="6737" spans="1:1" x14ac:dyDescent="0.25">
      <c r="A6737" s="6"/>
    </row>
    <row r="6738" spans="1:1" x14ac:dyDescent="0.25">
      <c r="A6738" s="6"/>
    </row>
    <row r="6739" spans="1:1" x14ac:dyDescent="0.25">
      <c r="A6739" s="6"/>
    </row>
    <row r="6740" spans="1:1" x14ac:dyDescent="0.25">
      <c r="A6740" s="6"/>
    </row>
    <row r="6741" spans="1:1" x14ac:dyDescent="0.25">
      <c r="A6741" s="6"/>
    </row>
    <row r="6742" spans="1:1" x14ac:dyDescent="0.25">
      <c r="A6742" s="6"/>
    </row>
    <row r="6743" spans="1:1" x14ac:dyDescent="0.25">
      <c r="A6743" s="6"/>
    </row>
    <row r="6744" spans="1:1" x14ac:dyDescent="0.25">
      <c r="A6744" s="6"/>
    </row>
    <row r="6745" spans="1:1" x14ac:dyDescent="0.25">
      <c r="A6745" s="6"/>
    </row>
    <row r="6746" spans="1:1" x14ac:dyDescent="0.25">
      <c r="A6746" s="6"/>
    </row>
    <row r="6747" spans="1:1" x14ac:dyDescent="0.25">
      <c r="A6747" s="6"/>
    </row>
    <row r="6748" spans="1:1" x14ac:dyDescent="0.25">
      <c r="A6748" s="6"/>
    </row>
    <row r="6749" spans="1:1" x14ac:dyDescent="0.25">
      <c r="A6749" s="6"/>
    </row>
    <row r="6750" spans="1:1" x14ac:dyDescent="0.25">
      <c r="A6750" s="6"/>
    </row>
    <row r="6751" spans="1:1" x14ac:dyDescent="0.25">
      <c r="A6751" s="6"/>
    </row>
    <row r="6752" spans="1:1" x14ac:dyDescent="0.25">
      <c r="A6752" s="6"/>
    </row>
    <row r="6753" spans="1:1" x14ac:dyDescent="0.25">
      <c r="A6753" s="6"/>
    </row>
    <row r="6754" spans="1:1" x14ac:dyDescent="0.25">
      <c r="A6754" s="6"/>
    </row>
    <row r="6755" spans="1:1" x14ac:dyDescent="0.25">
      <c r="A6755" s="6"/>
    </row>
    <row r="6756" spans="1:1" x14ac:dyDescent="0.25">
      <c r="A6756" s="6"/>
    </row>
    <row r="6757" spans="1:1" x14ac:dyDescent="0.25">
      <c r="A6757" s="6"/>
    </row>
    <row r="6758" spans="1:1" x14ac:dyDescent="0.25">
      <c r="A6758" s="6"/>
    </row>
    <row r="6759" spans="1:1" x14ac:dyDescent="0.25">
      <c r="A6759" s="6"/>
    </row>
    <row r="6760" spans="1:1" x14ac:dyDescent="0.25">
      <c r="A6760" s="6"/>
    </row>
    <row r="6761" spans="1:1" x14ac:dyDescent="0.25">
      <c r="A6761" s="6"/>
    </row>
    <row r="6762" spans="1:1" x14ac:dyDescent="0.25">
      <c r="A6762" s="6"/>
    </row>
    <row r="6763" spans="1:1" x14ac:dyDescent="0.25">
      <c r="A6763" s="6"/>
    </row>
    <row r="6764" spans="1:1" x14ac:dyDescent="0.25">
      <c r="A6764" s="6"/>
    </row>
    <row r="6765" spans="1:1" x14ac:dyDescent="0.25">
      <c r="A6765" s="6"/>
    </row>
    <row r="6766" spans="1:1" x14ac:dyDescent="0.25">
      <c r="A6766" s="6"/>
    </row>
    <row r="6767" spans="1:1" x14ac:dyDescent="0.25">
      <c r="A6767" s="6"/>
    </row>
    <row r="6768" spans="1:1" x14ac:dyDescent="0.25">
      <c r="A6768" s="6"/>
    </row>
    <row r="6769" spans="1:1" x14ac:dyDescent="0.25">
      <c r="A6769" s="6"/>
    </row>
    <row r="6770" spans="1:1" x14ac:dyDescent="0.25">
      <c r="A6770" s="6"/>
    </row>
    <row r="6771" spans="1:1" x14ac:dyDescent="0.25">
      <c r="A6771" s="6"/>
    </row>
    <row r="6772" spans="1:1" x14ac:dyDescent="0.25">
      <c r="A6772" s="6"/>
    </row>
    <row r="6773" spans="1:1" x14ac:dyDescent="0.25">
      <c r="A6773" s="6"/>
    </row>
    <row r="6774" spans="1:1" x14ac:dyDescent="0.25">
      <c r="A6774" s="6"/>
    </row>
    <row r="6775" spans="1:1" x14ac:dyDescent="0.25">
      <c r="A6775" s="6"/>
    </row>
    <row r="6776" spans="1:1" x14ac:dyDescent="0.25">
      <c r="A6776" s="6"/>
    </row>
    <row r="6777" spans="1:1" x14ac:dyDescent="0.25">
      <c r="A6777" s="6"/>
    </row>
    <row r="6778" spans="1:1" x14ac:dyDescent="0.25">
      <c r="A6778" s="6"/>
    </row>
    <row r="6779" spans="1:1" x14ac:dyDescent="0.25">
      <c r="A6779" s="6"/>
    </row>
    <row r="6780" spans="1:1" x14ac:dyDescent="0.25">
      <c r="A6780" s="6"/>
    </row>
    <row r="6781" spans="1:1" x14ac:dyDescent="0.25">
      <c r="A6781" s="6"/>
    </row>
    <row r="6782" spans="1:1" x14ac:dyDescent="0.25">
      <c r="A6782" s="6"/>
    </row>
    <row r="6783" spans="1:1" x14ac:dyDescent="0.25">
      <c r="A6783" s="6"/>
    </row>
    <row r="6784" spans="1:1" x14ac:dyDescent="0.25">
      <c r="A6784" s="6"/>
    </row>
    <row r="6785" spans="1:1" x14ac:dyDescent="0.25">
      <c r="A6785" s="6"/>
    </row>
    <row r="6786" spans="1:1" x14ac:dyDescent="0.25">
      <c r="A6786" s="6"/>
    </row>
    <row r="6787" spans="1:1" x14ac:dyDescent="0.25">
      <c r="A6787" s="6"/>
    </row>
    <row r="6788" spans="1:1" x14ac:dyDescent="0.25">
      <c r="A6788" s="6"/>
    </row>
    <row r="6789" spans="1:1" x14ac:dyDescent="0.25">
      <c r="A6789" s="6"/>
    </row>
    <row r="6790" spans="1:1" x14ac:dyDescent="0.25">
      <c r="A6790" s="6"/>
    </row>
    <row r="6791" spans="1:1" x14ac:dyDescent="0.25">
      <c r="A6791" s="6"/>
    </row>
    <row r="6792" spans="1:1" x14ac:dyDescent="0.25">
      <c r="A6792" s="6"/>
    </row>
    <row r="6793" spans="1:1" x14ac:dyDescent="0.25">
      <c r="A6793" s="6"/>
    </row>
    <row r="6794" spans="1:1" x14ac:dyDescent="0.25">
      <c r="A6794" s="6"/>
    </row>
    <row r="6795" spans="1:1" x14ac:dyDescent="0.25">
      <c r="A6795" s="6"/>
    </row>
    <row r="6796" spans="1:1" x14ac:dyDescent="0.25">
      <c r="A6796" s="6"/>
    </row>
    <row r="6797" spans="1:1" x14ac:dyDescent="0.25">
      <c r="A6797" s="6"/>
    </row>
    <row r="6798" spans="1:1" x14ac:dyDescent="0.25">
      <c r="A6798" s="6"/>
    </row>
    <row r="6799" spans="1:1" x14ac:dyDescent="0.25">
      <c r="A6799" s="6"/>
    </row>
    <row r="6800" spans="1:1" x14ac:dyDescent="0.25">
      <c r="A6800" s="6"/>
    </row>
    <row r="6801" spans="1:1" x14ac:dyDescent="0.25">
      <c r="A6801" s="6"/>
    </row>
    <row r="6802" spans="1:1" x14ac:dyDescent="0.25">
      <c r="A6802" s="6"/>
    </row>
    <row r="6803" spans="1:1" x14ac:dyDescent="0.25">
      <c r="A6803" s="6"/>
    </row>
    <row r="6804" spans="1:1" x14ac:dyDescent="0.25">
      <c r="A6804" s="6"/>
    </row>
    <row r="6805" spans="1:1" x14ac:dyDescent="0.25">
      <c r="A6805" s="6"/>
    </row>
    <row r="6806" spans="1:1" x14ac:dyDescent="0.25">
      <c r="A6806" s="6"/>
    </row>
    <row r="6807" spans="1:1" x14ac:dyDescent="0.25">
      <c r="A6807" s="6"/>
    </row>
    <row r="6808" spans="1:1" x14ac:dyDescent="0.25">
      <c r="A6808" s="6"/>
    </row>
    <row r="6809" spans="1:1" x14ac:dyDescent="0.25">
      <c r="A6809" s="6"/>
    </row>
    <row r="6810" spans="1:1" x14ac:dyDescent="0.25">
      <c r="A6810" s="6"/>
    </row>
    <row r="6811" spans="1:1" x14ac:dyDescent="0.25">
      <c r="A6811" s="6"/>
    </row>
    <row r="6812" spans="1:1" x14ac:dyDescent="0.25">
      <c r="A6812" s="6"/>
    </row>
    <row r="6813" spans="1:1" x14ac:dyDescent="0.25">
      <c r="A6813" s="6"/>
    </row>
    <row r="6814" spans="1:1" x14ac:dyDescent="0.25">
      <c r="A6814" s="6"/>
    </row>
    <row r="6815" spans="1:1" x14ac:dyDescent="0.25">
      <c r="A6815" s="6"/>
    </row>
    <row r="6816" spans="1:1" x14ac:dyDescent="0.25">
      <c r="A6816" s="6"/>
    </row>
    <row r="6817" spans="1:1" x14ac:dyDescent="0.25">
      <c r="A6817" s="6"/>
    </row>
    <row r="6818" spans="1:1" x14ac:dyDescent="0.25">
      <c r="A6818" s="6"/>
    </row>
    <row r="6819" spans="1:1" x14ac:dyDescent="0.25">
      <c r="A6819" s="6"/>
    </row>
    <row r="6820" spans="1:1" x14ac:dyDescent="0.25">
      <c r="A6820" s="6"/>
    </row>
    <row r="6821" spans="1:1" x14ac:dyDescent="0.25">
      <c r="A6821" s="6"/>
    </row>
    <row r="6822" spans="1:1" x14ac:dyDescent="0.25">
      <c r="A6822" s="6"/>
    </row>
    <row r="6823" spans="1:1" x14ac:dyDescent="0.25">
      <c r="A6823" s="6"/>
    </row>
    <row r="6824" spans="1:1" x14ac:dyDescent="0.25">
      <c r="A6824" s="6"/>
    </row>
    <row r="6825" spans="1:1" x14ac:dyDescent="0.25">
      <c r="A6825" s="6"/>
    </row>
    <row r="6826" spans="1:1" x14ac:dyDescent="0.25">
      <c r="A6826" s="6"/>
    </row>
    <row r="6827" spans="1:1" x14ac:dyDescent="0.25">
      <c r="A6827" s="6"/>
    </row>
    <row r="6828" spans="1:1" x14ac:dyDescent="0.25">
      <c r="A6828" s="6"/>
    </row>
    <row r="6829" spans="1:1" x14ac:dyDescent="0.25">
      <c r="A6829" s="6"/>
    </row>
    <row r="6830" spans="1:1" x14ac:dyDescent="0.25">
      <c r="A6830" s="6"/>
    </row>
    <row r="6831" spans="1:1" x14ac:dyDescent="0.25">
      <c r="A6831" s="6"/>
    </row>
    <row r="6832" spans="1:1" x14ac:dyDescent="0.25">
      <c r="A6832" s="6"/>
    </row>
    <row r="6833" spans="1:1" x14ac:dyDescent="0.25">
      <c r="A6833" s="6"/>
    </row>
    <row r="6834" spans="1:1" x14ac:dyDescent="0.25">
      <c r="A6834" s="6"/>
    </row>
    <row r="6835" spans="1:1" x14ac:dyDescent="0.25">
      <c r="A6835" s="6"/>
    </row>
    <row r="6836" spans="1:1" x14ac:dyDescent="0.25">
      <c r="A6836" s="6"/>
    </row>
    <row r="6837" spans="1:1" x14ac:dyDescent="0.25">
      <c r="A6837" s="6"/>
    </row>
    <row r="6838" spans="1:1" x14ac:dyDescent="0.25">
      <c r="A6838" s="6"/>
    </row>
    <row r="6839" spans="1:1" x14ac:dyDescent="0.25">
      <c r="A6839" s="6"/>
    </row>
    <row r="6840" spans="1:1" x14ac:dyDescent="0.25">
      <c r="A6840" s="6"/>
    </row>
    <row r="6841" spans="1:1" x14ac:dyDescent="0.25">
      <c r="A6841" s="6"/>
    </row>
    <row r="6842" spans="1:1" x14ac:dyDescent="0.25">
      <c r="A6842" s="6"/>
    </row>
    <row r="6843" spans="1:1" x14ac:dyDescent="0.25">
      <c r="A6843" s="6"/>
    </row>
    <row r="6844" spans="1:1" x14ac:dyDescent="0.25">
      <c r="A6844" s="6"/>
    </row>
    <row r="6845" spans="1:1" x14ac:dyDescent="0.25">
      <c r="A6845" s="6"/>
    </row>
    <row r="6846" spans="1:1" x14ac:dyDescent="0.25">
      <c r="A6846" s="6"/>
    </row>
    <row r="6847" spans="1:1" x14ac:dyDescent="0.25">
      <c r="A6847" s="6"/>
    </row>
    <row r="6848" spans="1:1" x14ac:dyDescent="0.25">
      <c r="A6848" s="6"/>
    </row>
    <row r="6849" spans="1:1" x14ac:dyDescent="0.25">
      <c r="A6849" s="6"/>
    </row>
    <row r="6850" spans="1:1" x14ac:dyDescent="0.25">
      <c r="A6850" s="6"/>
    </row>
    <row r="6851" spans="1:1" x14ac:dyDescent="0.25">
      <c r="A6851" s="6"/>
    </row>
    <row r="6852" spans="1:1" x14ac:dyDescent="0.25">
      <c r="A6852" s="6"/>
    </row>
    <row r="6853" spans="1:1" x14ac:dyDescent="0.25">
      <c r="A6853" s="6"/>
    </row>
    <row r="6854" spans="1:1" x14ac:dyDescent="0.25">
      <c r="A6854" s="6"/>
    </row>
    <row r="6855" spans="1:1" x14ac:dyDescent="0.25">
      <c r="A6855" s="6"/>
    </row>
    <row r="6856" spans="1:1" x14ac:dyDescent="0.25">
      <c r="A6856" s="6"/>
    </row>
    <row r="6857" spans="1:1" x14ac:dyDescent="0.25">
      <c r="A6857" s="6"/>
    </row>
    <row r="6858" spans="1:1" x14ac:dyDescent="0.25">
      <c r="A6858" s="6"/>
    </row>
    <row r="6859" spans="1:1" x14ac:dyDescent="0.25">
      <c r="A6859" s="6"/>
    </row>
    <row r="6860" spans="1:1" x14ac:dyDescent="0.25">
      <c r="A6860" s="6"/>
    </row>
    <row r="6861" spans="1:1" x14ac:dyDescent="0.25">
      <c r="A6861" s="6"/>
    </row>
    <row r="6862" spans="1:1" x14ac:dyDescent="0.25">
      <c r="A6862" s="6"/>
    </row>
    <row r="6863" spans="1:1" x14ac:dyDescent="0.25">
      <c r="A6863" s="6"/>
    </row>
    <row r="6864" spans="1:1" x14ac:dyDescent="0.25">
      <c r="A6864" s="6"/>
    </row>
    <row r="6865" spans="1:1" x14ac:dyDescent="0.25">
      <c r="A6865" s="6"/>
    </row>
    <row r="6866" spans="1:1" x14ac:dyDescent="0.25">
      <c r="A6866" s="6"/>
    </row>
    <row r="6867" spans="1:1" x14ac:dyDescent="0.25">
      <c r="A6867" s="6"/>
    </row>
    <row r="6868" spans="1:1" x14ac:dyDescent="0.25">
      <c r="A6868" s="6"/>
    </row>
    <row r="6869" spans="1:1" x14ac:dyDescent="0.25">
      <c r="A6869" s="6"/>
    </row>
    <row r="6870" spans="1:1" x14ac:dyDescent="0.25">
      <c r="A6870" s="6"/>
    </row>
    <row r="6871" spans="1:1" x14ac:dyDescent="0.25">
      <c r="A6871" s="6"/>
    </row>
    <row r="6872" spans="1:1" x14ac:dyDescent="0.25">
      <c r="A6872" s="6"/>
    </row>
    <row r="6873" spans="1:1" x14ac:dyDescent="0.25">
      <c r="A6873" s="6"/>
    </row>
    <row r="6874" spans="1:1" x14ac:dyDescent="0.25">
      <c r="A6874" s="6"/>
    </row>
    <row r="6875" spans="1:1" x14ac:dyDescent="0.25">
      <c r="A6875" s="6"/>
    </row>
    <row r="6876" spans="1:1" x14ac:dyDescent="0.25">
      <c r="A6876" s="6"/>
    </row>
    <row r="6877" spans="1:1" x14ac:dyDescent="0.25">
      <c r="A6877" s="6"/>
    </row>
    <row r="6878" spans="1:1" x14ac:dyDescent="0.25">
      <c r="A6878" s="6"/>
    </row>
    <row r="6879" spans="1:1" x14ac:dyDescent="0.25">
      <c r="A6879" s="6"/>
    </row>
    <row r="6880" spans="1:1" x14ac:dyDescent="0.25">
      <c r="A6880" s="6"/>
    </row>
    <row r="6881" spans="1:1" x14ac:dyDescent="0.25">
      <c r="A6881" s="6"/>
    </row>
    <row r="6882" spans="1:1" x14ac:dyDescent="0.25">
      <c r="A6882" s="6"/>
    </row>
    <row r="6883" spans="1:1" x14ac:dyDescent="0.25">
      <c r="A6883" s="6"/>
    </row>
    <row r="6884" spans="1:1" x14ac:dyDescent="0.25">
      <c r="A6884" s="6"/>
    </row>
    <row r="6885" spans="1:1" x14ac:dyDescent="0.25">
      <c r="A6885" s="6"/>
    </row>
    <row r="6886" spans="1:1" x14ac:dyDescent="0.25">
      <c r="A6886" s="6"/>
    </row>
    <row r="6887" spans="1:1" x14ac:dyDescent="0.25">
      <c r="A6887" s="6"/>
    </row>
    <row r="6888" spans="1:1" x14ac:dyDescent="0.25">
      <c r="A6888" s="6"/>
    </row>
    <row r="6889" spans="1:1" x14ac:dyDescent="0.25">
      <c r="A6889" s="6"/>
    </row>
    <row r="6890" spans="1:1" x14ac:dyDescent="0.25">
      <c r="A6890" s="6"/>
    </row>
    <row r="6891" spans="1:1" x14ac:dyDescent="0.25">
      <c r="A6891" s="6"/>
    </row>
    <row r="6892" spans="1:1" x14ac:dyDescent="0.25">
      <c r="A6892" s="6"/>
    </row>
    <row r="6893" spans="1:1" x14ac:dyDescent="0.25">
      <c r="A6893" s="6"/>
    </row>
    <row r="6894" spans="1:1" x14ac:dyDescent="0.25">
      <c r="A6894" s="6"/>
    </row>
    <row r="6895" spans="1:1" x14ac:dyDescent="0.25">
      <c r="A6895" s="6"/>
    </row>
    <row r="6896" spans="1:1" x14ac:dyDescent="0.25">
      <c r="A6896" s="6"/>
    </row>
    <row r="6897" spans="1:1" x14ac:dyDescent="0.25">
      <c r="A6897" s="6"/>
    </row>
    <row r="6898" spans="1:1" x14ac:dyDescent="0.25">
      <c r="A6898" s="6"/>
    </row>
    <row r="6899" spans="1:1" x14ac:dyDescent="0.25">
      <c r="A6899" s="6"/>
    </row>
    <row r="6900" spans="1:1" x14ac:dyDescent="0.25">
      <c r="A6900" s="6"/>
    </row>
    <row r="6901" spans="1:1" x14ac:dyDescent="0.25">
      <c r="A6901" s="6"/>
    </row>
    <row r="6902" spans="1:1" x14ac:dyDescent="0.25">
      <c r="A6902" s="6"/>
    </row>
    <row r="6903" spans="1:1" x14ac:dyDescent="0.25">
      <c r="A6903" s="6"/>
    </row>
    <row r="6904" spans="1:1" x14ac:dyDescent="0.25">
      <c r="A6904" s="6"/>
    </row>
    <row r="6905" spans="1:1" x14ac:dyDescent="0.25">
      <c r="A6905" s="6"/>
    </row>
    <row r="6906" spans="1:1" x14ac:dyDescent="0.25">
      <c r="A6906" s="6"/>
    </row>
    <row r="6907" spans="1:1" x14ac:dyDescent="0.25">
      <c r="A6907" s="6"/>
    </row>
    <row r="6908" spans="1:1" x14ac:dyDescent="0.25">
      <c r="A6908" s="6"/>
    </row>
    <row r="6909" spans="1:1" x14ac:dyDescent="0.25">
      <c r="A6909" s="6"/>
    </row>
    <row r="6910" spans="1:1" x14ac:dyDescent="0.25">
      <c r="A6910" s="6"/>
    </row>
    <row r="6911" spans="1:1" x14ac:dyDescent="0.25">
      <c r="A6911" s="6"/>
    </row>
    <row r="6912" spans="1:1" x14ac:dyDescent="0.25">
      <c r="A6912" s="6"/>
    </row>
    <row r="6913" spans="1:1" x14ac:dyDescent="0.25">
      <c r="A6913" s="6"/>
    </row>
    <row r="6914" spans="1:1" x14ac:dyDescent="0.25">
      <c r="A6914" s="6"/>
    </row>
    <row r="6915" spans="1:1" x14ac:dyDescent="0.25">
      <c r="A6915" s="6"/>
    </row>
    <row r="6916" spans="1:1" x14ac:dyDescent="0.25">
      <c r="A6916" s="6"/>
    </row>
    <row r="6917" spans="1:1" x14ac:dyDescent="0.25">
      <c r="A6917" s="6"/>
    </row>
    <row r="6918" spans="1:1" x14ac:dyDescent="0.25">
      <c r="A6918" s="6"/>
    </row>
    <row r="6919" spans="1:1" x14ac:dyDescent="0.25">
      <c r="A6919" s="6"/>
    </row>
    <row r="6920" spans="1:1" x14ac:dyDescent="0.25">
      <c r="A6920" s="6"/>
    </row>
    <row r="6921" spans="1:1" x14ac:dyDescent="0.25">
      <c r="A6921" s="6"/>
    </row>
    <row r="6922" spans="1:1" x14ac:dyDescent="0.25">
      <c r="A6922" s="6"/>
    </row>
    <row r="6923" spans="1:1" x14ac:dyDescent="0.25">
      <c r="A6923" s="6"/>
    </row>
    <row r="6924" spans="1:1" x14ac:dyDescent="0.25">
      <c r="A6924" s="6"/>
    </row>
    <row r="6925" spans="1:1" x14ac:dyDescent="0.25">
      <c r="A6925" s="6"/>
    </row>
    <row r="6926" spans="1:1" x14ac:dyDescent="0.25">
      <c r="A6926" s="6"/>
    </row>
    <row r="6927" spans="1:1" x14ac:dyDescent="0.25">
      <c r="A6927" s="6"/>
    </row>
    <row r="6928" spans="1:1" x14ac:dyDescent="0.25">
      <c r="A6928" s="6"/>
    </row>
    <row r="6929" spans="1:1" x14ac:dyDescent="0.25">
      <c r="A6929" s="6"/>
    </row>
    <row r="6930" spans="1:1" x14ac:dyDescent="0.25">
      <c r="A6930" s="6"/>
    </row>
    <row r="6931" spans="1:1" x14ac:dyDescent="0.25">
      <c r="A6931" s="6"/>
    </row>
    <row r="6932" spans="1:1" x14ac:dyDescent="0.25">
      <c r="A6932" s="6"/>
    </row>
    <row r="6933" spans="1:1" x14ac:dyDescent="0.25">
      <c r="A6933" s="6"/>
    </row>
    <row r="6934" spans="1:1" x14ac:dyDescent="0.25">
      <c r="A6934" s="6"/>
    </row>
    <row r="6935" spans="1:1" x14ac:dyDescent="0.25">
      <c r="A6935" s="6"/>
    </row>
    <row r="6936" spans="1:1" x14ac:dyDescent="0.25">
      <c r="A6936" s="6"/>
    </row>
    <row r="6937" spans="1:1" x14ac:dyDescent="0.25">
      <c r="A6937" s="6"/>
    </row>
    <row r="6938" spans="1:1" x14ac:dyDescent="0.25">
      <c r="A6938" s="6"/>
    </row>
    <row r="6939" spans="1:1" x14ac:dyDescent="0.25">
      <c r="A6939" s="6"/>
    </row>
    <row r="6940" spans="1:1" x14ac:dyDescent="0.25">
      <c r="A6940" s="6"/>
    </row>
    <row r="6941" spans="1:1" x14ac:dyDescent="0.25">
      <c r="A6941" s="6"/>
    </row>
    <row r="6942" spans="1:1" x14ac:dyDescent="0.25">
      <c r="A6942" s="6"/>
    </row>
    <row r="6943" spans="1:1" x14ac:dyDescent="0.25">
      <c r="A6943" s="6"/>
    </row>
    <row r="6944" spans="1:1" x14ac:dyDescent="0.25">
      <c r="A6944" s="6"/>
    </row>
    <row r="6945" spans="1:1" x14ac:dyDescent="0.25">
      <c r="A6945" s="6"/>
    </row>
    <row r="6946" spans="1:1" x14ac:dyDescent="0.25">
      <c r="A6946" s="6"/>
    </row>
    <row r="6947" spans="1:1" x14ac:dyDescent="0.25">
      <c r="A6947" s="6"/>
    </row>
    <row r="6948" spans="1:1" x14ac:dyDescent="0.25">
      <c r="A6948" s="6"/>
    </row>
    <row r="6949" spans="1:1" x14ac:dyDescent="0.25">
      <c r="A6949" s="6"/>
    </row>
    <row r="6950" spans="1:1" x14ac:dyDescent="0.25">
      <c r="A6950" s="6"/>
    </row>
    <row r="6951" spans="1:1" x14ac:dyDescent="0.25">
      <c r="A6951" s="6"/>
    </row>
    <row r="6952" spans="1:1" x14ac:dyDescent="0.25">
      <c r="A6952" s="6"/>
    </row>
    <row r="6953" spans="1:1" x14ac:dyDescent="0.25">
      <c r="A6953" s="6"/>
    </row>
    <row r="6954" spans="1:1" x14ac:dyDescent="0.25">
      <c r="A6954" s="6"/>
    </row>
    <row r="6955" spans="1:1" x14ac:dyDescent="0.25">
      <c r="A6955" s="6"/>
    </row>
    <row r="6956" spans="1:1" x14ac:dyDescent="0.25">
      <c r="A6956" s="6"/>
    </row>
    <row r="6957" spans="1:1" x14ac:dyDescent="0.25">
      <c r="A6957" s="6"/>
    </row>
    <row r="6958" spans="1:1" x14ac:dyDescent="0.25">
      <c r="A6958" s="6"/>
    </row>
    <row r="6959" spans="1:1" x14ac:dyDescent="0.25">
      <c r="A6959" s="6"/>
    </row>
    <row r="6960" spans="1:1" x14ac:dyDescent="0.25">
      <c r="A6960" s="6"/>
    </row>
    <row r="6961" spans="1:1" x14ac:dyDescent="0.25">
      <c r="A6961" s="6"/>
    </row>
    <row r="6962" spans="1:1" x14ac:dyDescent="0.25">
      <c r="A6962" s="6"/>
    </row>
    <row r="6963" spans="1:1" x14ac:dyDescent="0.25">
      <c r="A6963" s="6"/>
    </row>
    <row r="6964" spans="1:1" x14ac:dyDescent="0.25">
      <c r="A6964" s="6"/>
    </row>
    <row r="6965" spans="1:1" x14ac:dyDescent="0.25">
      <c r="A6965" s="6"/>
    </row>
    <row r="6966" spans="1:1" x14ac:dyDescent="0.25">
      <c r="A6966" s="6"/>
    </row>
    <row r="6967" spans="1:1" x14ac:dyDescent="0.25">
      <c r="A6967" s="6"/>
    </row>
    <row r="6968" spans="1:1" x14ac:dyDescent="0.25">
      <c r="A6968" s="6"/>
    </row>
    <row r="6969" spans="1:1" x14ac:dyDescent="0.25">
      <c r="A6969" s="6"/>
    </row>
    <row r="6970" spans="1:1" x14ac:dyDescent="0.25">
      <c r="A6970" s="6"/>
    </row>
    <row r="6971" spans="1:1" x14ac:dyDescent="0.25">
      <c r="A6971" s="6"/>
    </row>
    <row r="6972" spans="1:1" x14ac:dyDescent="0.25">
      <c r="A6972" s="6"/>
    </row>
    <row r="6973" spans="1:1" x14ac:dyDescent="0.25">
      <c r="A6973" s="6"/>
    </row>
    <row r="6974" spans="1:1" x14ac:dyDescent="0.25">
      <c r="A6974" s="6"/>
    </row>
    <row r="6975" spans="1:1" x14ac:dyDescent="0.25">
      <c r="A6975" s="6"/>
    </row>
    <row r="6976" spans="1:1" x14ac:dyDescent="0.25">
      <c r="A6976" s="6"/>
    </row>
    <row r="6977" spans="1:1" x14ac:dyDescent="0.25">
      <c r="A6977" s="6"/>
    </row>
    <row r="6978" spans="1:1" x14ac:dyDescent="0.25">
      <c r="A6978" s="6"/>
    </row>
    <row r="6979" spans="1:1" x14ac:dyDescent="0.25">
      <c r="A6979" s="6"/>
    </row>
    <row r="6980" spans="1:1" x14ac:dyDescent="0.25">
      <c r="A6980" s="6"/>
    </row>
    <row r="6981" spans="1:1" x14ac:dyDescent="0.25">
      <c r="A6981" s="6"/>
    </row>
    <row r="6982" spans="1:1" x14ac:dyDescent="0.25">
      <c r="A6982" s="6"/>
    </row>
    <row r="6983" spans="1:1" x14ac:dyDescent="0.25">
      <c r="A6983" s="6"/>
    </row>
    <row r="6984" spans="1:1" x14ac:dyDescent="0.25">
      <c r="A6984" s="6"/>
    </row>
    <row r="6985" spans="1:1" x14ac:dyDescent="0.25">
      <c r="A6985" s="6"/>
    </row>
    <row r="6986" spans="1:1" x14ac:dyDescent="0.25">
      <c r="A6986" s="6"/>
    </row>
    <row r="6987" spans="1:1" x14ac:dyDescent="0.25">
      <c r="A6987" s="6"/>
    </row>
    <row r="6988" spans="1:1" x14ac:dyDescent="0.25">
      <c r="A6988" s="6"/>
    </row>
    <row r="6989" spans="1:1" x14ac:dyDescent="0.25">
      <c r="A6989" s="6"/>
    </row>
    <row r="6990" spans="1:1" x14ac:dyDescent="0.25">
      <c r="A6990" s="6"/>
    </row>
    <row r="6991" spans="1:1" x14ac:dyDescent="0.25">
      <c r="A6991" s="6"/>
    </row>
    <row r="6992" spans="1:1" x14ac:dyDescent="0.25">
      <c r="A6992" s="6"/>
    </row>
    <row r="6993" spans="1:1" x14ac:dyDescent="0.25">
      <c r="A6993" s="6"/>
    </row>
    <row r="6994" spans="1:1" x14ac:dyDescent="0.25">
      <c r="A6994" s="6"/>
    </row>
    <row r="6995" spans="1:1" x14ac:dyDescent="0.25">
      <c r="A6995" s="6"/>
    </row>
    <row r="6996" spans="1:1" x14ac:dyDescent="0.25">
      <c r="A6996" s="6"/>
    </row>
    <row r="6997" spans="1:1" x14ac:dyDescent="0.25">
      <c r="A6997" s="6"/>
    </row>
    <row r="6998" spans="1:1" x14ac:dyDescent="0.25">
      <c r="A6998" s="6"/>
    </row>
    <row r="6999" spans="1:1" x14ac:dyDescent="0.25">
      <c r="A6999" s="6"/>
    </row>
    <row r="7000" spans="1:1" x14ac:dyDescent="0.25">
      <c r="A7000" s="6"/>
    </row>
    <row r="7001" spans="1:1" x14ac:dyDescent="0.25">
      <c r="A7001" s="6"/>
    </row>
    <row r="7002" spans="1:1" x14ac:dyDescent="0.25">
      <c r="A7002" s="6"/>
    </row>
    <row r="7003" spans="1:1" x14ac:dyDescent="0.25">
      <c r="A7003" s="6"/>
    </row>
    <row r="7004" spans="1:1" x14ac:dyDescent="0.25">
      <c r="A7004" s="6"/>
    </row>
    <row r="7005" spans="1:1" x14ac:dyDescent="0.25">
      <c r="A7005" s="6"/>
    </row>
    <row r="7006" spans="1:1" x14ac:dyDescent="0.25">
      <c r="A7006" s="6"/>
    </row>
    <row r="7007" spans="1:1" x14ac:dyDescent="0.25">
      <c r="A7007" s="6"/>
    </row>
    <row r="7008" spans="1:1" x14ac:dyDescent="0.25">
      <c r="A7008" s="6"/>
    </row>
    <row r="7009" spans="1:1" x14ac:dyDescent="0.25">
      <c r="A7009" s="6"/>
    </row>
    <row r="7010" spans="1:1" x14ac:dyDescent="0.25">
      <c r="A7010" s="6"/>
    </row>
    <row r="7011" spans="1:1" x14ac:dyDescent="0.25">
      <c r="A7011" s="6"/>
    </row>
    <row r="7012" spans="1:1" x14ac:dyDescent="0.25">
      <c r="A7012" s="6"/>
    </row>
    <row r="7013" spans="1:1" x14ac:dyDescent="0.25">
      <c r="A7013" s="6"/>
    </row>
    <row r="7014" spans="1:1" x14ac:dyDescent="0.25">
      <c r="A7014" s="6"/>
    </row>
    <row r="7015" spans="1:1" x14ac:dyDescent="0.25">
      <c r="A7015" s="6"/>
    </row>
    <row r="7016" spans="1:1" x14ac:dyDescent="0.25">
      <c r="A7016" s="6"/>
    </row>
    <row r="7017" spans="1:1" x14ac:dyDescent="0.25">
      <c r="A7017" s="6"/>
    </row>
    <row r="7018" spans="1:1" x14ac:dyDescent="0.25">
      <c r="A7018" s="6"/>
    </row>
    <row r="7019" spans="1:1" x14ac:dyDescent="0.25">
      <c r="A7019" s="6"/>
    </row>
    <row r="7020" spans="1:1" x14ac:dyDescent="0.25">
      <c r="A7020" s="6"/>
    </row>
    <row r="7021" spans="1:1" x14ac:dyDescent="0.25">
      <c r="A7021" s="6"/>
    </row>
    <row r="7022" spans="1:1" x14ac:dyDescent="0.25">
      <c r="A7022" s="6"/>
    </row>
    <row r="7023" spans="1:1" x14ac:dyDescent="0.25">
      <c r="A7023" s="6"/>
    </row>
    <row r="7024" spans="1:1" x14ac:dyDescent="0.25">
      <c r="A7024" s="6"/>
    </row>
    <row r="7025" spans="1:1" x14ac:dyDescent="0.25">
      <c r="A7025" s="6"/>
    </row>
    <row r="7026" spans="1:1" x14ac:dyDescent="0.25">
      <c r="A7026" s="6"/>
    </row>
    <row r="7027" spans="1:1" x14ac:dyDescent="0.25">
      <c r="A7027" s="6"/>
    </row>
    <row r="7028" spans="1:1" x14ac:dyDescent="0.25">
      <c r="A7028" s="6"/>
    </row>
    <row r="7029" spans="1:1" x14ac:dyDescent="0.25">
      <c r="A7029" s="6"/>
    </row>
    <row r="7030" spans="1:1" x14ac:dyDescent="0.25">
      <c r="A7030" s="6"/>
    </row>
    <row r="7031" spans="1:1" x14ac:dyDescent="0.25">
      <c r="A7031" s="6"/>
    </row>
    <row r="7032" spans="1:1" x14ac:dyDescent="0.25">
      <c r="A7032" s="6"/>
    </row>
    <row r="7033" spans="1:1" x14ac:dyDescent="0.25">
      <c r="A7033" s="6"/>
    </row>
    <row r="7034" spans="1:1" x14ac:dyDescent="0.25">
      <c r="A7034" s="6"/>
    </row>
    <row r="7035" spans="1:1" x14ac:dyDescent="0.25">
      <c r="A7035" s="6"/>
    </row>
    <row r="7036" spans="1:1" x14ac:dyDescent="0.25">
      <c r="A7036" s="6"/>
    </row>
    <row r="7037" spans="1:1" x14ac:dyDescent="0.25">
      <c r="A7037" s="6"/>
    </row>
    <row r="7038" spans="1:1" x14ac:dyDescent="0.25">
      <c r="A7038" s="6"/>
    </row>
    <row r="7039" spans="1:1" x14ac:dyDescent="0.25">
      <c r="A7039" s="6"/>
    </row>
    <row r="7040" spans="1:1" x14ac:dyDescent="0.25">
      <c r="A7040" s="6"/>
    </row>
    <row r="7041" spans="1:1" x14ac:dyDescent="0.25">
      <c r="A7041" s="6"/>
    </row>
    <row r="7042" spans="1:1" x14ac:dyDescent="0.25">
      <c r="A7042" s="6"/>
    </row>
    <row r="7043" spans="1:1" x14ac:dyDescent="0.25">
      <c r="A7043" s="6"/>
    </row>
    <row r="7044" spans="1:1" x14ac:dyDescent="0.25">
      <c r="A7044" s="6"/>
    </row>
    <row r="7045" spans="1:1" x14ac:dyDescent="0.25">
      <c r="A7045" s="6"/>
    </row>
    <row r="7046" spans="1:1" x14ac:dyDescent="0.25">
      <c r="A7046" s="6"/>
    </row>
    <row r="7047" spans="1:1" x14ac:dyDescent="0.25">
      <c r="A7047" s="6"/>
    </row>
    <row r="7048" spans="1:1" x14ac:dyDescent="0.25">
      <c r="A7048" s="6"/>
    </row>
    <row r="7049" spans="1:1" x14ac:dyDescent="0.25">
      <c r="A7049" s="6"/>
    </row>
    <row r="7050" spans="1:1" x14ac:dyDescent="0.25">
      <c r="A7050" s="6"/>
    </row>
    <row r="7051" spans="1:1" x14ac:dyDescent="0.25">
      <c r="A7051" s="6"/>
    </row>
    <row r="7052" spans="1:1" x14ac:dyDescent="0.25">
      <c r="A7052" s="6"/>
    </row>
    <row r="7053" spans="1:1" x14ac:dyDescent="0.25">
      <c r="A7053" s="6"/>
    </row>
    <row r="7054" spans="1:1" x14ac:dyDescent="0.25">
      <c r="A7054" s="6"/>
    </row>
    <row r="7055" spans="1:1" x14ac:dyDescent="0.25">
      <c r="A7055" s="6"/>
    </row>
    <row r="7056" spans="1:1" x14ac:dyDescent="0.25">
      <c r="A7056" s="6"/>
    </row>
    <row r="7057" spans="1:1" x14ac:dyDescent="0.25">
      <c r="A7057" s="6"/>
    </row>
    <row r="7058" spans="1:1" x14ac:dyDescent="0.25">
      <c r="A7058" s="6"/>
    </row>
    <row r="7059" spans="1:1" x14ac:dyDescent="0.25">
      <c r="A7059" s="6"/>
    </row>
    <row r="7060" spans="1:1" x14ac:dyDescent="0.25">
      <c r="A7060" s="6"/>
    </row>
    <row r="7061" spans="1:1" x14ac:dyDescent="0.25">
      <c r="A7061" s="6"/>
    </row>
    <row r="7062" spans="1:1" x14ac:dyDescent="0.25">
      <c r="A7062" s="6"/>
    </row>
    <row r="7063" spans="1:1" x14ac:dyDescent="0.25">
      <c r="A7063" s="6"/>
    </row>
    <row r="7064" spans="1:1" x14ac:dyDescent="0.25">
      <c r="A7064" s="6"/>
    </row>
    <row r="7065" spans="1:1" x14ac:dyDescent="0.25">
      <c r="A7065" s="6"/>
    </row>
    <row r="7066" spans="1:1" x14ac:dyDescent="0.25">
      <c r="A7066" s="6"/>
    </row>
    <row r="7067" spans="1:1" x14ac:dyDescent="0.25">
      <c r="A7067" s="6"/>
    </row>
    <row r="7068" spans="1:1" x14ac:dyDescent="0.25">
      <c r="A7068" s="6"/>
    </row>
    <row r="7069" spans="1:1" x14ac:dyDescent="0.25">
      <c r="A7069" s="6"/>
    </row>
    <row r="7070" spans="1:1" x14ac:dyDescent="0.25">
      <c r="A7070" s="6"/>
    </row>
    <row r="7071" spans="1:1" x14ac:dyDescent="0.25">
      <c r="A7071" s="6"/>
    </row>
    <row r="7072" spans="1:1" x14ac:dyDescent="0.25">
      <c r="A7072" s="6"/>
    </row>
    <row r="7073" spans="1:1" x14ac:dyDescent="0.25">
      <c r="A7073" s="6"/>
    </row>
    <row r="7074" spans="1:1" x14ac:dyDescent="0.25">
      <c r="A7074" s="6"/>
    </row>
    <row r="7075" spans="1:1" x14ac:dyDescent="0.25">
      <c r="A7075" s="6"/>
    </row>
    <row r="7076" spans="1:1" x14ac:dyDescent="0.25">
      <c r="A7076" s="6"/>
    </row>
    <row r="7077" spans="1:1" x14ac:dyDescent="0.25">
      <c r="A7077" s="6"/>
    </row>
    <row r="7078" spans="1:1" x14ac:dyDescent="0.25">
      <c r="A7078" s="6"/>
    </row>
    <row r="7079" spans="1:1" x14ac:dyDescent="0.25">
      <c r="A7079" s="6"/>
    </row>
    <row r="7080" spans="1:1" x14ac:dyDescent="0.25">
      <c r="A7080" s="6"/>
    </row>
    <row r="7081" spans="1:1" x14ac:dyDescent="0.25">
      <c r="A7081" s="6"/>
    </row>
    <row r="7082" spans="1:1" x14ac:dyDescent="0.25">
      <c r="A7082" s="6"/>
    </row>
    <row r="7083" spans="1:1" x14ac:dyDescent="0.25">
      <c r="A7083" s="6"/>
    </row>
    <row r="7084" spans="1:1" x14ac:dyDescent="0.25">
      <c r="A7084" s="6"/>
    </row>
    <row r="7085" spans="1:1" x14ac:dyDescent="0.25">
      <c r="A7085" s="6"/>
    </row>
    <row r="7086" spans="1:1" x14ac:dyDescent="0.25">
      <c r="A7086" s="6"/>
    </row>
    <row r="7087" spans="1:1" x14ac:dyDescent="0.25">
      <c r="A7087" s="6"/>
    </row>
    <row r="7088" spans="1:1" x14ac:dyDescent="0.25">
      <c r="A7088" s="6"/>
    </row>
    <row r="7089" spans="1:1" x14ac:dyDescent="0.25">
      <c r="A7089" s="6"/>
    </row>
    <row r="7090" spans="1:1" x14ac:dyDescent="0.25">
      <c r="A7090" s="6"/>
    </row>
    <row r="7091" spans="1:1" x14ac:dyDescent="0.25">
      <c r="A7091" s="6"/>
    </row>
    <row r="7092" spans="1:1" x14ac:dyDescent="0.25">
      <c r="A7092" s="6"/>
    </row>
    <row r="7093" spans="1:1" x14ac:dyDescent="0.25">
      <c r="A7093" s="6"/>
    </row>
    <row r="7094" spans="1:1" x14ac:dyDescent="0.25">
      <c r="A7094" s="6"/>
    </row>
    <row r="7095" spans="1:1" x14ac:dyDescent="0.25">
      <c r="A7095" s="6"/>
    </row>
    <row r="7096" spans="1:1" x14ac:dyDescent="0.25">
      <c r="A7096" s="6"/>
    </row>
    <row r="7097" spans="1:1" x14ac:dyDescent="0.25">
      <c r="A7097" s="6"/>
    </row>
    <row r="7098" spans="1:1" x14ac:dyDescent="0.25">
      <c r="A7098" s="6"/>
    </row>
    <row r="7099" spans="1:1" x14ac:dyDescent="0.25">
      <c r="A7099" s="6"/>
    </row>
    <row r="7100" spans="1:1" x14ac:dyDescent="0.25">
      <c r="A7100" s="6"/>
    </row>
    <row r="7101" spans="1:1" x14ac:dyDescent="0.25">
      <c r="A7101" s="6"/>
    </row>
    <row r="7102" spans="1:1" x14ac:dyDescent="0.25">
      <c r="A7102" s="6"/>
    </row>
    <row r="7103" spans="1:1" x14ac:dyDescent="0.25">
      <c r="A7103" s="6"/>
    </row>
    <row r="7104" spans="1:1" x14ac:dyDescent="0.25">
      <c r="A7104" s="6"/>
    </row>
    <row r="7105" spans="1:1" x14ac:dyDescent="0.25">
      <c r="A7105" s="6"/>
    </row>
    <row r="7106" spans="1:1" x14ac:dyDescent="0.25">
      <c r="A7106" s="6"/>
    </row>
    <row r="7107" spans="1:1" x14ac:dyDescent="0.25">
      <c r="A7107" s="6"/>
    </row>
    <row r="7108" spans="1:1" x14ac:dyDescent="0.25">
      <c r="A7108" s="6"/>
    </row>
    <row r="7109" spans="1:1" x14ac:dyDescent="0.25">
      <c r="A7109" s="6"/>
    </row>
    <row r="7110" spans="1:1" x14ac:dyDescent="0.25">
      <c r="A7110" s="6"/>
    </row>
    <row r="7111" spans="1:1" x14ac:dyDescent="0.25">
      <c r="A7111" s="6"/>
    </row>
    <row r="7112" spans="1:1" x14ac:dyDescent="0.25">
      <c r="A7112" s="6"/>
    </row>
    <row r="7113" spans="1:1" x14ac:dyDescent="0.25">
      <c r="A7113" s="6"/>
    </row>
    <row r="7114" spans="1:1" x14ac:dyDescent="0.25">
      <c r="A7114" s="6"/>
    </row>
    <row r="7115" spans="1:1" x14ac:dyDescent="0.25">
      <c r="A7115" s="6"/>
    </row>
    <row r="7116" spans="1:1" x14ac:dyDescent="0.25">
      <c r="A7116" s="6"/>
    </row>
    <row r="7117" spans="1:1" x14ac:dyDescent="0.25">
      <c r="A7117" s="6"/>
    </row>
    <row r="7118" spans="1:1" x14ac:dyDescent="0.25">
      <c r="A7118" s="6"/>
    </row>
    <row r="7119" spans="1:1" x14ac:dyDescent="0.25">
      <c r="A7119" s="6"/>
    </row>
    <row r="7120" spans="1:1" x14ac:dyDescent="0.25">
      <c r="A7120" s="6"/>
    </row>
    <row r="7121" spans="1:1" x14ac:dyDescent="0.25">
      <c r="A7121" s="6"/>
    </row>
    <row r="7122" spans="1:1" x14ac:dyDescent="0.25">
      <c r="A7122" s="6"/>
    </row>
    <row r="7123" spans="1:1" x14ac:dyDescent="0.25">
      <c r="A7123" s="6"/>
    </row>
    <row r="7124" spans="1:1" x14ac:dyDescent="0.25">
      <c r="A7124" s="6"/>
    </row>
    <row r="7125" spans="1:1" x14ac:dyDescent="0.25">
      <c r="A7125" s="6"/>
    </row>
    <row r="7126" spans="1:1" x14ac:dyDescent="0.25">
      <c r="A7126" s="6"/>
    </row>
    <row r="7127" spans="1:1" x14ac:dyDescent="0.25">
      <c r="A7127" s="6"/>
    </row>
    <row r="7128" spans="1:1" x14ac:dyDescent="0.25">
      <c r="A7128" s="6"/>
    </row>
    <row r="7129" spans="1:1" x14ac:dyDescent="0.25">
      <c r="A7129" s="6"/>
    </row>
    <row r="7130" spans="1:1" x14ac:dyDescent="0.25">
      <c r="A7130" s="6"/>
    </row>
    <row r="7131" spans="1:1" x14ac:dyDescent="0.25">
      <c r="A7131" s="6"/>
    </row>
    <row r="7132" spans="1:1" x14ac:dyDescent="0.25">
      <c r="A7132" s="6"/>
    </row>
    <row r="7133" spans="1:1" x14ac:dyDescent="0.25">
      <c r="A7133" s="6"/>
    </row>
    <row r="7134" spans="1:1" x14ac:dyDescent="0.25">
      <c r="A7134" s="6"/>
    </row>
    <row r="7135" spans="1:1" x14ac:dyDescent="0.25">
      <c r="A7135" s="6"/>
    </row>
    <row r="7136" spans="1:1" x14ac:dyDescent="0.25">
      <c r="A7136" s="6"/>
    </row>
    <row r="7137" spans="1:1" x14ac:dyDescent="0.25">
      <c r="A7137" s="6"/>
    </row>
    <row r="7138" spans="1:1" x14ac:dyDescent="0.25">
      <c r="A7138" s="6"/>
    </row>
    <row r="7139" spans="1:1" x14ac:dyDescent="0.25">
      <c r="A7139" s="6"/>
    </row>
    <row r="7140" spans="1:1" x14ac:dyDescent="0.25">
      <c r="A7140" s="6"/>
    </row>
    <row r="7141" spans="1:1" x14ac:dyDescent="0.25">
      <c r="A7141" s="6"/>
    </row>
    <row r="7142" spans="1:1" x14ac:dyDescent="0.25">
      <c r="A7142" s="6"/>
    </row>
    <row r="7143" spans="1:1" x14ac:dyDescent="0.25">
      <c r="A7143" s="6"/>
    </row>
    <row r="7144" spans="1:1" x14ac:dyDescent="0.25">
      <c r="A7144" s="6"/>
    </row>
    <row r="7145" spans="1:1" x14ac:dyDescent="0.25">
      <c r="A7145" s="6"/>
    </row>
    <row r="7146" spans="1:1" x14ac:dyDescent="0.25">
      <c r="A7146" s="6"/>
    </row>
    <row r="7147" spans="1:1" x14ac:dyDescent="0.25">
      <c r="A7147" s="6"/>
    </row>
    <row r="7148" spans="1:1" x14ac:dyDescent="0.25">
      <c r="A7148" s="6"/>
    </row>
    <row r="7149" spans="1:1" x14ac:dyDescent="0.25">
      <c r="A7149" s="6"/>
    </row>
    <row r="7150" spans="1:1" x14ac:dyDescent="0.25">
      <c r="A7150" s="6"/>
    </row>
    <row r="7151" spans="1:1" x14ac:dyDescent="0.25">
      <c r="A7151" s="6"/>
    </row>
    <row r="7152" spans="1:1" x14ac:dyDescent="0.25">
      <c r="A7152" s="6"/>
    </row>
    <row r="7153" spans="1:1" x14ac:dyDescent="0.25">
      <c r="A7153" s="6"/>
    </row>
    <row r="7154" spans="1:1" x14ac:dyDescent="0.25">
      <c r="A7154" s="6"/>
    </row>
    <row r="7155" spans="1:1" x14ac:dyDescent="0.25">
      <c r="A7155" s="6"/>
    </row>
    <row r="7156" spans="1:1" x14ac:dyDescent="0.25">
      <c r="A7156" s="6"/>
    </row>
    <row r="7157" spans="1:1" x14ac:dyDescent="0.25">
      <c r="A7157" s="6"/>
    </row>
    <row r="7158" spans="1:1" x14ac:dyDescent="0.25">
      <c r="A7158" s="6"/>
    </row>
    <row r="7159" spans="1:1" x14ac:dyDescent="0.25">
      <c r="A7159" s="6"/>
    </row>
    <row r="7160" spans="1:1" x14ac:dyDescent="0.25">
      <c r="A7160" s="6"/>
    </row>
    <row r="7161" spans="1:1" x14ac:dyDescent="0.25">
      <c r="A7161" s="6"/>
    </row>
    <row r="7162" spans="1:1" x14ac:dyDescent="0.25">
      <c r="A7162" s="6"/>
    </row>
    <row r="7163" spans="1:1" x14ac:dyDescent="0.25">
      <c r="A7163" s="6"/>
    </row>
    <row r="7164" spans="1:1" x14ac:dyDescent="0.25">
      <c r="A7164" s="6"/>
    </row>
    <row r="7165" spans="1:1" x14ac:dyDescent="0.25">
      <c r="A7165" s="6"/>
    </row>
    <row r="7166" spans="1:1" x14ac:dyDescent="0.25">
      <c r="A7166" s="6"/>
    </row>
    <row r="7167" spans="1:1" x14ac:dyDescent="0.25">
      <c r="A7167" s="6"/>
    </row>
    <row r="7168" spans="1:1" x14ac:dyDescent="0.25">
      <c r="A7168" s="6"/>
    </row>
    <row r="7169" spans="1:1" x14ac:dyDescent="0.25">
      <c r="A7169" s="6"/>
    </row>
    <row r="7170" spans="1:1" x14ac:dyDescent="0.25">
      <c r="A7170" s="6"/>
    </row>
    <row r="7171" spans="1:1" x14ac:dyDescent="0.25">
      <c r="A7171" s="6"/>
    </row>
    <row r="7172" spans="1:1" x14ac:dyDescent="0.25">
      <c r="A7172" s="6"/>
    </row>
    <row r="7173" spans="1:1" x14ac:dyDescent="0.25">
      <c r="A7173" s="6"/>
    </row>
    <row r="7174" spans="1:1" x14ac:dyDescent="0.25">
      <c r="A7174" s="6"/>
    </row>
    <row r="7175" spans="1:1" x14ac:dyDescent="0.25">
      <c r="A7175" s="6"/>
    </row>
    <row r="7176" spans="1:1" x14ac:dyDescent="0.25">
      <c r="A7176" s="6"/>
    </row>
    <row r="7177" spans="1:1" x14ac:dyDescent="0.25">
      <c r="A7177" s="6"/>
    </row>
    <row r="7178" spans="1:1" x14ac:dyDescent="0.25">
      <c r="A7178" s="6"/>
    </row>
    <row r="7179" spans="1:1" x14ac:dyDescent="0.25">
      <c r="A7179" s="6"/>
    </row>
    <row r="7180" spans="1:1" x14ac:dyDescent="0.25">
      <c r="A7180" s="6"/>
    </row>
    <row r="7181" spans="1:1" x14ac:dyDescent="0.25">
      <c r="A7181" s="6"/>
    </row>
    <row r="7182" spans="1:1" x14ac:dyDescent="0.25">
      <c r="A7182" s="6"/>
    </row>
    <row r="7183" spans="1:1" x14ac:dyDescent="0.25">
      <c r="A7183" s="6"/>
    </row>
    <row r="7184" spans="1:1" x14ac:dyDescent="0.25">
      <c r="A7184" s="6"/>
    </row>
    <row r="7185" spans="1:1" x14ac:dyDescent="0.25">
      <c r="A7185" s="6"/>
    </row>
    <row r="7186" spans="1:1" x14ac:dyDescent="0.25">
      <c r="A7186" s="6"/>
    </row>
    <row r="7187" spans="1:1" x14ac:dyDescent="0.25">
      <c r="A7187" s="6"/>
    </row>
    <row r="7188" spans="1:1" x14ac:dyDescent="0.25">
      <c r="A7188" s="6"/>
    </row>
    <row r="7189" spans="1:1" x14ac:dyDescent="0.25">
      <c r="A7189" s="6"/>
    </row>
    <row r="7190" spans="1:1" x14ac:dyDescent="0.25">
      <c r="A7190" s="6"/>
    </row>
    <row r="7191" spans="1:1" x14ac:dyDescent="0.25">
      <c r="A7191" s="6"/>
    </row>
    <row r="7192" spans="1:1" x14ac:dyDescent="0.25">
      <c r="A7192" s="6"/>
    </row>
    <row r="7193" spans="1:1" x14ac:dyDescent="0.25">
      <c r="A7193" s="6"/>
    </row>
    <row r="7194" spans="1:1" x14ac:dyDescent="0.25">
      <c r="A7194" s="6"/>
    </row>
    <row r="7195" spans="1:1" x14ac:dyDescent="0.25">
      <c r="A7195" s="6"/>
    </row>
    <row r="7196" spans="1:1" x14ac:dyDescent="0.25">
      <c r="A7196" s="6"/>
    </row>
    <row r="7197" spans="1:1" x14ac:dyDescent="0.25">
      <c r="A7197" s="6"/>
    </row>
    <row r="7198" spans="1:1" x14ac:dyDescent="0.25">
      <c r="A7198" s="6"/>
    </row>
    <row r="7199" spans="1:1" x14ac:dyDescent="0.25">
      <c r="A7199" s="6"/>
    </row>
    <row r="7200" spans="1:1" x14ac:dyDescent="0.25">
      <c r="A7200" s="6"/>
    </row>
    <row r="7201" spans="1:1" x14ac:dyDescent="0.25">
      <c r="A7201" s="6"/>
    </row>
    <row r="7202" spans="1:1" x14ac:dyDescent="0.25">
      <c r="A7202" s="6"/>
    </row>
    <row r="7203" spans="1:1" x14ac:dyDescent="0.25">
      <c r="A7203" s="6"/>
    </row>
    <row r="7204" spans="1:1" x14ac:dyDescent="0.25">
      <c r="A7204" s="6"/>
    </row>
    <row r="7205" spans="1:1" x14ac:dyDescent="0.25">
      <c r="A7205" s="6"/>
    </row>
    <row r="7206" spans="1:1" x14ac:dyDescent="0.25">
      <c r="A7206" s="6"/>
    </row>
    <row r="7207" spans="1:1" x14ac:dyDescent="0.25">
      <c r="A7207" s="6"/>
    </row>
    <row r="7208" spans="1:1" x14ac:dyDescent="0.25">
      <c r="A7208" s="6"/>
    </row>
    <row r="7209" spans="1:1" x14ac:dyDescent="0.25">
      <c r="A7209" s="6"/>
    </row>
    <row r="7210" spans="1:1" x14ac:dyDescent="0.25">
      <c r="A7210" s="6"/>
    </row>
    <row r="7211" spans="1:1" x14ac:dyDescent="0.25">
      <c r="A7211" s="6"/>
    </row>
    <row r="7212" spans="1:1" x14ac:dyDescent="0.25">
      <c r="A7212" s="6"/>
    </row>
    <row r="7213" spans="1:1" x14ac:dyDescent="0.25">
      <c r="A7213" s="6"/>
    </row>
    <row r="7214" spans="1:1" x14ac:dyDescent="0.25">
      <c r="A7214" s="6"/>
    </row>
    <row r="7215" spans="1:1" x14ac:dyDescent="0.25">
      <c r="A7215" s="6"/>
    </row>
    <row r="7216" spans="1:1" x14ac:dyDescent="0.25">
      <c r="A7216" s="6"/>
    </row>
    <row r="7217" spans="1:1" x14ac:dyDescent="0.25">
      <c r="A7217" s="6"/>
    </row>
    <row r="7218" spans="1:1" x14ac:dyDescent="0.25">
      <c r="A7218" s="6"/>
    </row>
    <row r="7219" spans="1:1" x14ac:dyDescent="0.25">
      <c r="A7219" s="6"/>
    </row>
    <row r="7220" spans="1:1" x14ac:dyDescent="0.25">
      <c r="A7220" s="6"/>
    </row>
    <row r="7221" spans="1:1" x14ac:dyDescent="0.25">
      <c r="A7221" s="6"/>
    </row>
    <row r="7222" spans="1:1" x14ac:dyDescent="0.25">
      <c r="A7222" s="6"/>
    </row>
    <row r="7223" spans="1:1" x14ac:dyDescent="0.25">
      <c r="A7223" s="6"/>
    </row>
    <row r="7224" spans="1:1" x14ac:dyDescent="0.25">
      <c r="A7224" s="6"/>
    </row>
    <row r="7225" spans="1:1" x14ac:dyDescent="0.25">
      <c r="A7225" s="6"/>
    </row>
    <row r="7226" spans="1:1" x14ac:dyDescent="0.25">
      <c r="A7226" s="6"/>
    </row>
    <row r="7227" spans="1:1" x14ac:dyDescent="0.25">
      <c r="A7227" s="6"/>
    </row>
    <row r="7228" spans="1:1" x14ac:dyDescent="0.25">
      <c r="A7228" s="6"/>
    </row>
    <row r="7229" spans="1:1" x14ac:dyDescent="0.25">
      <c r="A7229" s="6"/>
    </row>
    <row r="7230" spans="1:1" x14ac:dyDescent="0.25">
      <c r="A7230" s="6"/>
    </row>
    <row r="7231" spans="1:1" x14ac:dyDescent="0.25">
      <c r="A7231" s="6"/>
    </row>
    <row r="7232" spans="1:1" x14ac:dyDescent="0.25">
      <c r="A7232" s="6"/>
    </row>
    <row r="7233" spans="1:1" x14ac:dyDescent="0.25">
      <c r="A7233" s="6"/>
    </row>
    <row r="7234" spans="1:1" x14ac:dyDescent="0.25">
      <c r="A7234" s="6"/>
    </row>
    <row r="7235" spans="1:1" x14ac:dyDescent="0.25">
      <c r="A7235" s="6"/>
    </row>
    <row r="7236" spans="1:1" x14ac:dyDescent="0.25">
      <c r="A7236" s="6"/>
    </row>
    <row r="7237" spans="1:1" x14ac:dyDescent="0.25">
      <c r="A7237" s="6"/>
    </row>
    <row r="7238" spans="1:1" x14ac:dyDescent="0.25">
      <c r="A7238" s="6"/>
    </row>
    <row r="7239" spans="1:1" x14ac:dyDescent="0.25">
      <c r="A7239" s="6"/>
    </row>
    <row r="7240" spans="1:1" x14ac:dyDescent="0.25">
      <c r="A7240" s="6"/>
    </row>
    <row r="7241" spans="1:1" x14ac:dyDescent="0.25">
      <c r="A7241" s="6"/>
    </row>
    <row r="7242" spans="1:1" x14ac:dyDescent="0.25">
      <c r="A7242" s="6"/>
    </row>
    <row r="7243" spans="1:1" x14ac:dyDescent="0.25">
      <c r="A7243" s="6"/>
    </row>
    <row r="7244" spans="1:1" x14ac:dyDescent="0.25">
      <c r="A7244" s="6"/>
    </row>
    <row r="7245" spans="1:1" x14ac:dyDescent="0.25">
      <c r="A7245" s="6"/>
    </row>
    <row r="7246" spans="1:1" x14ac:dyDescent="0.25">
      <c r="A7246" s="6"/>
    </row>
    <row r="7247" spans="1:1" x14ac:dyDescent="0.25">
      <c r="A7247" s="6"/>
    </row>
    <row r="7248" spans="1:1" x14ac:dyDescent="0.25">
      <c r="A7248" s="6"/>
    </row>
    <row r="7249" spans="1:1" x14ac:dyDescent="0.25">
      <c r="A7249" s="6"/>
    </row>
    <row r="7250" spans="1:1" x14ac:dyDescent="0.25">
      <c r="A7250" s="6"/>
    </row>
    <row r="7251" spans="1:1" x14ac:dyDescent="0.25">
      <c r="A7251" s="6"/>
    </row>
    <row r="7252" spans="1:1" x14ac:dyDescent="0.25">
      <c r="A7252" s="6"/>
    </row>
    <row r="7253" spans="1:1" x14ac:dyDescent="0.25">
      <c r="A7253" s="6"/>
    </row>
    <row r="7254" spans="1:1" x14ac:dyDescent="0.25">
      <c r="A7254" s="6"/>
    </row>
    <row r="7255" spans="1:1" x14ac:dyDescent="0.25">
      <c r="A7255" s="6"/>
    </row>
    <row r="7256" spans="1:1" x14ac:dyDescent="0.25">
      <c r="A7256" s="6"/>
    </row>
    <row r="7257" spans="1:1" x14ac:dyDescent="0.25">
      <c r="A7257" s="6"/>
    </row>
    <row r="7258" spans="1:1" x14ac:dyDescent="0.25">
      <c r="A7258" s="6"/>
    </row>
    <row r="7259" spans="1:1" x14ac:dyDescent="0.25">
      <c r="A7259" s="6"/>
    </row>
    <row r="7260" spans="1:1" x14ac:dyDescent="0.25">
      <c r="A7260" s="6"/>
    </row>
    <row r="7261" spans="1:1" x14ac:dyDescent="0.25">
      <c r="A7261" s="6"/>
    </row>
    <row r="7262" spans="1:1" x14ac:dyDescent="0.25">
      <c r="A7262" s="6"/>
    </row>
    <row r="7263" spans="1:1" x14ac:dyDescent="0.25">
      <c r="A7263" s="6"/>
    </row>
    <row r="7264" spans="1:1" x14ac:dyDescent="0.25">
      <c r="A7264" s="6"/>
    </row>
    <row r="7265" spans="1:1" x14ac:dyDescent="0.25">
      <c r="A7265" s="6"/>
    </row>
    <row r="7266" spans="1:1" x14ac:dyDescent="0.25">
      <c r="A7266" s="6"/>
    </row>
    <row r="7267" spans="1:1" x14ac:dyDescent="0.25">
      <c r="A7267" s="6"/>
    </row>
    <row r="7268" spans="1:1" x14ac:dyDescent="0.25">
      <c r="A7268" s="6"/>
    </row>
    <row r="7269" spans="1:1" x14ac:dyDescent="0.25">
      <c r="A7269" s="6"/>
    </row>
    <row r="7270" spans="1:1" x14ac:dyDescent="0.25">
      <c r="A7270" s="6"/>
    </row>
    <row r="7271" spans="1:1" x14ac:dyDescent="0.25">
      <c r="A7271" s="6"/>
    </row>
    <row r="7272" spans="1:1" x14ac:dyDescent="0.25">
      <c r="A7272" s="6"/>
    </row>
    <row r="7273" spans="1:1" x14ac:dyDescent="0.25">
      <c r="A7273" s="6"/>
    </row>
    <row r="7274" spans="1:1" x14ac:dyDescent="0.25">
      <c r="A7274" s="6"/>
    </row>
    <row r="7275" spans="1:1" x14ac:dyDescent="0.25">
      <c r="A7275" s="6"/>
    </row>
    <row r="7276" spans="1:1" x14ac:dyDescent="0.25">
      <c r="A7276" s="6"/>
    </row>
    <row r="7277" spans="1:1" x14ac:dyDescent="0.25">
      <c r="A7277" s="6"/>
    </row>
    <row r="7278" spans="1:1" x14ac:dyDescent="0.25">
      <c r="A7278" s="6"/>
    </row>
    <row r="7279" spans="1:1" x14ac:dyDescent="0.25">
      <c r="A7279" s="6"/>
    </row>
    <row r="7280" spans="1:1" x14ac:dyDescent="0.25">
      <c r="A7280" s="6"/>
    </row>
    <row r="7281" spans="1:1" x14ac:dyDescent="0.25">
      <c r="A7281" s="6"/>
    </row>
    <row r="7282" spans="1:1" x14ac:dyDescent="0.25">
      <c r="A7282" s="6"/>
    </row>
    <row r="7283" spans="1:1" x14ac:dyDescent="0.25">
      <c r="A7283" s="6"/>
    </row>
    <row r="7284" spans="1:1" x14ac:dyDescent="0.25">
      <c r="A7284" s="6"/>
    </row>
    <row r="7285" spans="1:1" x14ac:dyDescent="0.25">
      <c r="A7285" s="6"/>
    </row>
    <row r="7286" spans="1:1" x14ac:dyDescent="0.25">
      <c r="A7286" s="6"/>
    </row>
    <row r="7287" spans="1:1" x14ac:dyDescent="0.25">
      <c r="A7287" s="6"/>
    </row>
    <row r="7288" spans="1:1" x14ac:dyDescent="0.25">
      <c r="A7288" s="6"/>
    </row>
    <row r="7289" spans="1:1" x14ac:dyDescent="0.25">
      <c r="A7289" s="6"/>
    </row>
    <row r="7290" spans="1:1" x14ac:dyDescent="0.25">
      <c r="A7290" s="6"/>
    </row>
    <row r="7291" spans="1:1" x14ac:dyDescent="0.25">
      <c r="A7291" s="6"/>
    </row>
    <row r="7292" spans="1:1" x14ac:dyDescent="0.25">
      <c r="A7292" s="6"/>
    </row>
    <row r="7293" spans="1:1" x14ac:dyDescent="0.25">
      <c r="A7293" s="6"/>
    </row>
    <row r="7294" spans="1:1" x14ac:dyDescent="0.25">
      <c r="A7294" s="6"/>
    </row>
    <row r="7295" spans="1:1" x14ac:dyDescent="0.25">
      <c r="A7295" s="6"/>
    </row>
    <row r="7296" spans="1:1" x14ac:dyDescent="0.25">
      <c r="A7296" s="6"/>
    </row>
    <row r="7297" spans="1:1" x14ac:dyDescent="0.25">
      <c r="A7297" s="6"/>
    </row>
    <row r="7298" spans="1:1" x14ac:dyDescent="0.25">
      <c r="A7298" s="6"/>
    </row>
    <row r="7299" spans="1:1" x14ac:dyDescent="0.25">
      <c r="A7299" s="6"/>
    </row>
    <row r="7300" spans="1:1" x14ac:dyDescent="0.25">
      <c r="A7300" s="6"/>
    </row>
    <row r="7301" spans="1:1" x14ac:dyDescent="0.25">
      <c r="A7301" s="6"/>
    </row>
    <row r="7302" spans="1:1" x14ac:dyDescent="0.25">
      <c r="A7302" s="6"/>
    </row>
    <row r="7303" spans="1:1" x14ac:dyDescent="0.25">
      <c r="A7303" s="6"/>
    </row>
    <row r="7304" spans="1:1" x14ac:dyDescent="0.25">
      <c r="A7304" s="6"/>
    </row>
    <row r="7305" spans="1:1" x14ac:dyDescent="0.25">
      <c r="A7305" s="6"/>
    </row>
    <row r="7306" spans="1:1" x14ac:dyDescent="0.25">
      <c r="A7306" s="6"/>
    </row>
    <row r="7307" spans="1:1" x14ac:dyDescent="0.25">
      <c r="A7307" s="6"/>
    </row>
    <row r="7308" spans="1:1" x14ac:dyDescent="0.25">
      <c r="A7308" s="6"/>
    </row>
    <row r="7309" spans="1:1" x14ac:dyDescent="0.25">
      <c r="A7309" s="6"/>
    </row>
    <row r="7310" spans="1:1" x14ac:dyDescent="0.25">
      <c r="A7310" s="6"/>
    </row>
    <row r="7311" spans="1:1" x14ac:dyDescent="0.25">
      <c r="A7311" s="6"/>
    </row>
    <row r="7312" spans="1:1" x14ac:dyDescent="0.25">
      <c r="A7312" s="6"/>
    </row>
    <row r="7313" spans="1:1" x14ac:dyDescent="0.25">
      <c r="A7313" s="6"/>
    </row>
    <row r="7314" spans="1:1" x14ac:dyDescent="0.25">
      <c r="A7314" s="6"/>
    </row>
    <row r="7315" spans="1:1" x14ac:dyDescent="0.25">
      <c r="A7315" s="6"/>
    </row>
    <row r="7316" spans="1:1" x14ac:dyDescent="0.25">
      <c r="A7316" s="6"/>
    </row>
    <row r="7317" spans="1:1" x14ac:dyDescent="0.25">
      <c r="A7317" s="6"/>
    </row>
    <row r="7318" spans="1:1" x14ac:dyDescent="0.25">
      <c r="A7318" s="6"/>
    </row>
    <row r="7319" spans="1:1" x14ac:dyDescent="0.25">
      <c r="A7319" s="6"/>
    </row>
    <row r="7320" spans="1:1" x14ac:dyDescent="0.25">
      <c r="A7320" s="6"/>
    </row>
    <row r="7321" spans="1:1" x14ac:dyDescent="0.25">
      <c r="A7321" s="6"/>
    </row>
    <row r="7322" spans="1:1" x14ac:dyDescent="0.25">
      <c r="A7322" s="6"/>
    </row>
    <row r="7323" spans="1:1" x14ac:dyDescent="0.25">
      <c r="A7323" s="6"/>
    </row>
    <row r="7324" spans="1:1" x14ac:dyDescent="0.25">
      <c r="A7324" s="6"/>
    </row>
    <row r="7325" spans="1:1" x14ac:dyDescent="0.25">
      <c r="A7325" s="6"/>
    </row>
    <row r="7326" spans="1:1" x14ac:dyDescent="0.25">
      <c r="A7326" s="6"/>
    </row>
    <row r="7327" spans="1:1" x14ac:dyDescent="0.25">
      <c r="A7327" s="6"/>
    </row>
    <row r="7328" spans="1:1" x14ac:dyDescent="0.25">
      <c r="A7328" s="6"/>
    </row>
    <row r="7329" spans="1:1" x14ac:dyDescent="0.25">
      <c r="A7329" s="6"/>
    </row>
    <row r="7330" spans="1:1" x14ac:dyDescent="0.25">
      <c r="A7330" s="6"/>
    </row>
    <row r="7331" spans="1:1" x14ac:dyDescent="0.25">
      <c r="A7331" s="6"/>
    </row>
    <row r="7332" spans="1:1" x14ac:dyDescent="0.25">
      <c r="A7332" s="6"/>
    </row>
    <row r="7333" spans="1:1" x14ac:dyDescent="0.25">
      <c r="A7333" s="6"/>
    </row>
    <row r="7334" spans="1:1" x14ac:dyDescent="0.25">
      <c r="A7334" s="6"/>
    </row>
    <row r="7335" spans="1:1" x14ac:dyDescent="0.25">
      <c r="A7335" s="6"/>
    </row>
    <row r="7336" spans="1:1" x14ac:dyDescent="0.25">
      <c r="A7336" s="6"/>
    </row>
    <row r="7337" spans="1:1" x14ac:dyDescent="0.25">
      <c r="A7337" s="6"/>
    </row>
    <row r="7338" spans="1:1" x14ac:dyDescent="0.25">
      <c r="A7338" s="6"/>
    </row>
    <row r="7339" spans="1:1" x14ac:dyDescent="0.25">
      <c r="A7339" s="6"/>
    </row>
    <row r="7340" spans="1:1" x14ac:dyDescent="0.25">
      <c r="A7340" s="6"/>
    </row>
    <row r="7341" spans="1:1" x14ac:dyDescent="0.25">
      <c r="A7341" s="6"/>
    </row>
    <row r="7342" spans="1:1" x14ac:dyDescent="0.25">
      <c r="A7342" s="6"/>
    </row>
    <row r="7343" spans="1:1" x14ac:dyDescent="0.25">
      <c r="A7343" s="6"/>
    </row>
    <row r="7344" spans="1:1" x14ac:dyDescent="0.25">
      <c r="A7344" s="6"/>
    </row>
    <row r="7345" spans="1:1" x14ac:dyDescent="0.25">
      <c r="A7345" s="6"/>
    </row>
    <row r="7346" spans="1:1" x14ac:dyDescent="0.25">
      <c r="A7346" s="6"/>
    </row>
    <row r="7347" spans="1:1" x14ac:dyDescent="0.25">
      <c r="A7347" s="6"/>
    </row>
    <row r="7348" spans="1:1" x14ac:dyDescent="0.25">
      <c r="A7348" s="6"/>
    </row>
    <row r="7349" spans="1:1" x14ac:dyDescent="0.25">
      <c r="A7349" s="6"/>
    </row>
    <row r="7350" spans="1:1" x14ac:dyDescent="0.25">
      <c r="A7350" s="6"/>
    </row>
    <row r="7351" spans="1:1" x14ac:dyDescent="0.25">
      <c r="A7351" s="6"/>
    </row>
    <row r="7352" spans="1:1" x14ac:dyDescent="0.25">
      <c r="A7352" s="6"/>
    </row>
    <row r="7353" spans="1:1" x14ac:dyDescent="0.25">
      <c r="A7353" s="6"/>
    </row>
    <row r="7354" spans="1:1" x14ac:dyDescent="0.25">
      <c r="A7354" s="6"/>
    </row>
    <row r="7355" spans="1:1" x14ac:dyDescent="0.25">
      <c r="A7355" s="6"/>
    </row>
    <row r="7356" spans="1:1" x14ac:dyDescent="0.25">
      <c r="A7356" s="6"/>
    </row>
    <row r="7357" spans="1:1" x14ac:dyDescent="0.25">
      <c r="A7357" s="6"/>
    </row>
    <row r="7358" spans="1:1" x14ac:dyDescent="0.25">
      <c r="A7358" s="6"/>
    </row>
    <row r="7359" spans="1:1" x14ac:dyDescent="0.25">
      <c r="A7359" s="6"/>
    </row>
    <row r="7360" spans="1:1" x14ac:dyDescent="0.25">
      <c r="A7360" s="6"/>
    </row>
    <row r="7361" spans="1:1" x14ac:dyDescent="0.25">
      <c r="A7361" s="6"/>
    </row>
    <row r="7362" spans="1:1" x14ac:dyDescent="0.25">
      <c r="A7362" s="6"/>
    </row>
    <row r="7363" spans="1:1" x14ac:dyDescent="0.25">
      <c r="A7363" s="6"/>
    </row>
    <row r="7364" spans="1:1" x14ac:dyDescent="0.25">
      <c r="A7364" s="6"/>
    </row>
    <row r="7365" spans="1:1" x14ac:dyDescent="0.25">
      <c r="A7365" s="6"/>
    </row>
    <row r="7366" spans="1:1" x14ac:dyDescent="0.25">
      <c r="A7366" s="6"/>
    </row>
    <row r="7367" spans="1:1" x14ac:dyDescent="0.25">
      <c r="A7367" s="6"/>
    </row>
    <row r="7368" spans="1:1" x14ac:dyDescent="0.25">
      <c r="A7368" s="6"/>
    </row>
    <row r="7369" spans="1:1" x14ac:dyDescent="0.25">
      <c r="A7369" s="6"/>
    </row>
    <row r="7370" spans="1:1" x14ac:dyDescent="0.25">
      <c r="A7370" s="6"/>
    </row>
    <row r="7371" spans="1:1" x14ac:dyDescent="0.25">
      <c r="A7371" s="6"/>
    </row>
    <row r="7372" spans="1:1" x14ac:dyDescent="0.25">
      <c r="A7372" s="6"/>
    </row>
    <row r="7373" spans="1:1" x14ac:dyDescent="0.25">
      <c r="A7373" s="6"/>
    </row>
    <row r="7374" spans="1:1" x14ac:dyDescent="0.25">
      <c r="A7374" s="6"/>
    </row>
    <row r="7375" spans="1:1" x14ac:dyDescent="0.25">
      <c r="A7375" s="6"/>
    </row>
    <row r="7376" spans="1:1" x14ac:dyDescent="0.25">
      <c r="A7376" s="6"/>
    </row>
    <row r="7377" spans="1:1" x14ac:dyDescent="0.25">
      <c r="A7377" s="6"/>
    </row>
    <row r="7378" spans="1:1" x14ac:dyDescent="0.25">
      <c r="A7378" s="6"/>
    </row>
    <row r="7379" spans="1:1" x14ac:dyDescent="0.25">
      <c r="A7379" s="6"/>
    </row>
    <row r="7380" spans="1:1" x14ac:dyDescent="0.25">
      <c r="A7380" s="6"/>
    </row>
    <row r="7381" spans="1:1" x14ac:dyDescent="0.25">
      <c r="A7381" s="6"/>
    </row>
    <row r="7382" spans="1:1" x14ac:dyDescent="0.25">
      <c r="A7382" s="6"/>
    </row>
    <row r="7383" spans="1:1" x14ac:dyDescent="0.25">
      <c r="A7383" s="6"/>
    </row>
    <row r="7384" spans="1:1" x14ac:dyDescent="0.25">
      <c r="A7384" s="6"/>
    </row>
    <row r="7385" spans="1:1" x14ac:dyDescent="0.25">
      <c r="A7385" s="6"/>
    </row>
    <row r="7386" spans="1:1" x14ac:dyDescent="0.25">
      <c r="A7386" s="6"/>
    </row>
    <row r="7387" spans="1:1" x14ac:dyDescent="0.25">
      <c r="A7387" s="6"/>
    </row>
    <row r="7388" spans="1:1" x14ac:dyDescent="0.25">
      <c r="A7388" s="6"/>
    </row>
    <row r="7389" spans="1:1" x14ac:dyDescent="0.25">
      <c r="A7389" s="6"/>
    </row>
    <row r="7390" spans="1:1" x14ac:dyDescent="0.25">
      <c r="A7390" s="6"/>
    </row>
    <row r="7391" spans="1:1" x14ac:dyDescent="0.25">
      <c r="A7391" s="6"/>
    </row>
    <row r="7392" spans="1:1" x14ac:dyDescent="0.25">
      <c r="A7392" s="6"/>
    </row>
    <row r="7393" spans="1:1" x14ac:dyDescent="0.25">
      <c r="A7393" s="6"/>
    </row>
    <row r="7394" spans="1:1" x14ac:dyDescent="0.25">
      <c r="A7394" s="6"/>
    </row>
    <row r="7395" spans="1:1" x14ac:dyDescent="0.25">
      <c r="A7395" s="6"/>
    </row>
    <row r="7396" spans="1:1" x14ac:dyDescent="0.25">
      <c r="A7396" s="6"/>
    </row>
    <row r="7397" spans="1:1" x14ac:dyDescent="0.25">
      <c r="A7397" s="6"/>
    </row>
    <row r="7398" spans="1:1" x14ac:dyDescent="0.25">
      <c r="A7398" s="6"/>
    </row>
    <row r="7399" spans="1:1" x14ac:dyDescent="0.25">
      <c r="A7399" s="6"/>
    </row>
    <row r="7400" spans="1:1" x14ac:dyDescent="0.25">
      <c r="A7400" s="6"/>
    </row>
    <row r="7401" spans="1:1" x14ac:dyDescent="0.25">
      <c r="A7401" s="6"/>
    </row>
    <row r="7402" spans="1:1" x14ac:dyDescent="0.25">
      <c r="A7402" s="6"/>
    </row>
    <row r="7403" spans="1:1" x14ac:dyDescent="0.25">
      <c r="A7403" s="6"/>
    </row>
    <row r="7404" spans="1:1" x14ac:dyDescent="0.25">
      <c r="A7404" s="6"/>
    </row>
    <row r="7405" spans="1:1" x14ac:dyDescent="0.25">
      <c r="A7405" s="6"/>
    </row>
    <row r="7406" spans="1:1" x14ac:dyDescent="0.25">
      <c r="A7406" s="6"/>
    </row>
    <row r="7407" spans="1:1" x14ac:dyDescent="0.25">
      <c r="A7407" s="6"/>
    </row>
    <row r="7408" spans="1:1" x14ac:dyDescent="0.25">
      <c r="A7408" s="6"/>
    </row>
    <row r="7409" spans="1:1" x14ac:dyDescent="0.25">
      <c r="A7409" s="6"/>
    </row>
    <row r="7410" spans="1:1" x14ac:dyDescent="0.25">
      <c r="A7410" s="6"/>
    </row>
    <row r="7411" spans="1:1" x14ac:dyDescent="0.25">
      <c r="A7411" s="6"/>
    </row>
    <row r="7412" spans="1:1" x14ac:dyDescent="0.25">
      <c r="A7412" s="6"/>
    </row>
    <row r="7413" spans="1:1" x14ac:dyDescent="0.25">
      <c r="A7413" s="6"/>
    </row>
    <row r="7414" spans="1:1" x14ac:dyDescent="0.25">
      <c r="A7414" s="6"/>
    </row>
    <row r="7415" spans="1:1" x14ac:dyDescent="0.25">
      <c r="A7415" s="6"/>
    </row>
    <row r="7416" spans="1:1" x14ac:dyDescent="0.25">
      <c r="A7416" s="6"/>
    </row>
    <row r="7417" spans="1:1" x14ac:dyDescent="0.25">
      <c r="A7417" s="6"/>
    </row>
    <row r="7418" spans="1:1" x14ac:dyDescent="0.25">
      <c r="A7418" s="6"/>
    </row>
    <row r="7419" spans="1:1" x14ac:dyDescent="0.25">
      <c r="A7419" s="6"/>
    </row>
    <row r="7420" spans="1:1" x14ac:dyDescent="0.25">
      <c r="A7420" s="6"/>
    </row>
    <row r="7421" spans="1:1" x14ac:dyDescent="0.25">
      <c r="A7421" s="6"/>
    </row>
    <row r="7422" spans="1:1" x14ac:dyDescent="0.25">
      <c r="A7422" s="6"/>
    </row>
    <row r="7423" spans="1:1" x14ac:dyDescent="0.25">
      <c r="A7423" s="6"/>
    </row>
    <row r="7424" spans="1:1" x14ac:dyDescent="0.25">
      <c r="A7424" s="6"/>
    </row>
    <row r="7425" spans="1:1" x14ac:dyDescent="0.25">
      <c r="A7425" s="6"/>
    </row>
    <row r="7426" spans="1:1" x14ac:dyDescent="0.25">
      <c r="A7426" s="6"/>
    </row>
    <row r="7427" spans="1:1" x14ac:dyDescent="0.25">
      <c r="A7427" s="6"/>
    </row>
    <row r="7428" spans="1:1" x14ac:dyDescent="0.25">
      <c r="A7428" s="6"/>
    </row>
    <row r="7429" spans="1:1" x14ac:dyDescent="0.25">
      <c r="A7429" s="6"/>
    </row>
    <row r="7430" spans="1:1" x14ac:dyDescent="0.25">
      <c r="A7430" s="6"/>
    </row>
    <row r="7431" spans="1:1" x14ac:dyDescent="0.25">
      <c r="A7431" s="6"/>
    </row>
    <row r="7432" spans="1:1" x14ac:dyDescent="0.25">
      <c r="A7432" s="6"/>
    </row>
    <row r="7433" spans="1:1" x14ac:dyDescent="0.25">
      <c r="A7433" s="6"/>
    </row>
    <row r="7434" spans="1:1" x14ac:dyDescent="0.25">
      <c r="A7434" s="6"/>
    </row>
    <row r="7435" spans="1:1" x14ac:dyDescent="0.25">
      <c r="A7435" s="6"/>
    </row>
    <row r="7436" spans="1:1" x14ac:dyDescent="0.25">
      <c r="A7436" s="6"/>
    </row>
    <row r="7437" spans="1:1" x14ac:dyDescent="0.25">
      <c r="A7437" s="6"/>
    </row>
    <row r="7438" spans="1:1" x14ac:dyDescent="0.25">
      <c r="A7438" s="6"/>
    </row>
    <row r="7439" spans="1:1" x14ac:dyDescent="0.25">
      <c r="A7439" s="6"/>
    </row>
    <row r="7440" spans="1:1" x14ac:dyDescent="0.25">
      <c r="A7440" s="6"/>
    </row>
    <row r="7441" spans="1:1" x14ac:dyDescent="0.25">
      <c r="A7441" s="6"/>
    </row>
    <row r="7442" spans="1:1" x14ac:dyDescent="0.25">
      <c r="A7442" s="6"/>
    </row>
    <row r="7443" spans="1:1" x14ac:dyDescent="0.25">
      <c r="A7443" s="6"/>
    </row>
    <row r="7444" spans="1:1" x14ac:dyDescent="0.25">
      <c r="A7444" s="6"/>
    </row>
    <row r="7445" spans="1:1" x14ac:dyDescent="0.25">
      <c r="A7445" s="6"/>
    </row>
    <row r="7446" spans="1:1" x14ac:dyDescent="0.25">
      <c r="A7446" s="6"/>
    </row>
    <row r="7447" spans="1:1" x14ac:dyDescent="0.25">
      <c r="A7447" s="6"/>
    </row>
    <row r="7448" spans="1:1" x14ac:dyDescent="0.25">
      <c r="A7448" s="6"/>
    </row>
    <row r="7449" spans="1:1" x14ac:dyDescent="0.25">
      <c r="A7449" s="6"/>
    </row>
    <row r="7450" spans="1:1" x14ac:dyDescent="0.25">
      <c r="A7450" s="6"/>
    </row>
    <row r="7451" spans="1:1" x14ac:dyDescent="0.25">
      <c r="A7451" s="6"/>
    </row>
    <row r="7452" spans="1:1" x14ac:dyDescent="0.25">
      <c r="A7452" s="6"/>
    </row>
    <row r="7453" spans="1:1" x14ac:dyDescent="0.25">
      <c r="A7453" s="6"/>
    </row>
    <row r="7454" spans="1:1" x14ac:dyDescent="0.25">
      <c r="A7454" s="6"/>
    </row>
    <row r="7455" spans="1:1" x14ac:dyDescent="0.25">
      <c r="A7455" s="6"/>
    </row>
    <row r="7456" spans="1:1" x14ac:dyDescent="0.25">
      <c r="A7456" s="6"/>
    </row>
    <row r="7457" spans="1:1" x14ac:dyDescent="0.25">
      <c r="A7457" s="6"/>
    </row>
    <row r="7458" spans="1:1" x14ac:dyDescent="0.25">
      <c r="A7458" s="6"/>
    </row>
    <row r="7459" spans="1:1" x14ac:dyDescent="0.25">
      <c r="A7459" s="6"/>
    </row>
    <row r="7460" spans="1:1" x14ac:dyDescent="0.25">
      <c r="A7460" s="6"/>
    </row>
    <row r="7461" spans="1:1" x14ac:dyDescent="0.25">
      <c r="A7461" s="6"/>
    </row>
    <row r="7462" spans="1:1" x14ac:dyDescent="0.25">
      <c r="A7462" s="6"/>
    </row>
    <row r="7463" spans="1:1" x14ac:dyDescent="0.25">
      <c r="A7463" s="6"/>
    </row>
    <row r="7464" spans="1:1" x14ac:dyDescent="0.25">
      <c r="A7464" s="6"/>
    </row>
    <row r="7465" spans="1:1" x14ac:dyDescent="0.25">
      <c r="A7465" s="6"/>
    </row>
    <row r="7466" spans="1:1" x14ac:dyDescent="0.25">
      <c r="A7466" s="6"/>
    </row>
    <row r="7467" spans="1:1" x14ac:dyDescent="0.25">
      <c r="A7467" s="6"/>
    </row>
    <row r="7468" spans="1:1" x14ac:dyDescent="0.25">
      <c r="A7468" s="6"/>
    </row>
    <row r="7469" spans="1:1" x14ac:dyDescent="0.25">
      <c r="A7469" s="6"/>
    </row>
    <row r="7470" spans="1:1" x14ac:dyDescent="0.25">
      <c r="A7470" s="6"/>
    </row>
    <row r="7471" spans="1:1" x14ac:dyDescent="0.25">
      <c r="A7471" s="6"/>
    </row>
    <row r="7472" spans="1:1" x14ac:dyDescent="0.25">
      <c r="A7472" s="6"/>
    </row>
    <row r="7473" spans="1:1" x14ac:dyDescent="0.25">
      <c r="A7473" s="6"/>
    </row>
    <row r="7474" spans="1:1" x14ac:dyDescent="0.25">
      <c r="A7474" s="6"/>
    </row>
    <row r="7475" spans="1:1" x14ac:dyDescent="0.25">
      <c r="A7475" s="6"/>
    </row>
    <row r="7476" spans="1:1" x14ac:dyDescent="0.25">
      <c r="A7476" s="6"/>
    </row>
    <row r="7477" spans="1:1" x14ac:dyDescent="0.25">
      <c r="A7477" s="6"/>
    </row>
    <row r="7478" spans="1:1" x14ac:dyDescent="0.25">
      <c r="A7478" s="6"/>
    </row>
    <row r="7479" spans="1:1" x14ac:dyDescent="0.25">
      <c r="A7479" s="6"/>
    </row>
    <row r="7480" spans="1:1" x14ac:dyDescent="0.25">
      <c r="A7480" s="6"/>
    </row>
    <row r="7481" spans="1:1" x14ac:dyDescent="0.25">
      <c r="A7481" s="6"/>
    </row>
    <row r="7482" spans="1:1" x14ac:dyDescent="0.25">
      <c r="A7482" s="6"/>
    </row>
    <row r="7483" spans="1:1" x14ac:dyDescent="0.25">
      <c r="A7483" s="6"/>
    </row>
    <row r="7484" spans="1:1" x14ac:dyDescent="0.25">
      <c r="A7484" s="6"/>
    </row>
    <row r="7485" spans="1:1" x14ac:dyDescent="0.25">
      <c r="A7485" s="6"/>
    </row>
    <row r="7486" spans="1:1" x14ac:dyDescent="0.25">
      <c r="A7486" s="6"/>
    </row>
    <row r="7487" spans="1:1" x14ac:dyDescent="0.25">
      <c r="A7487" s="6"/>
    </row>
    <row r="7488" spans="1:1" x14ac:dyDescent="0.25">
      <c r="A7488" s="6"/>
    </row>
    <row r="7489" spans="1:1" x14ac:dyDescent="0.25">
      <c r="A7489" s="6"/>
    </row>
    <row r="7490" spans="1:1" x14ac:dyDescent="0.25">
      <c r="A7490" s="6"/>
    </row>
    <row r="7491" spans="1:1" x14ac:dyDescent="0.25">
      <c r="A7491" s="6"/>
    </row>
    <row r="7492" spans="1:1" x14ac:dyDescent="0.25">
      <c r="A7492" s="6"/>
    </row>
    <row r="7493" spans="1:1" x14ac:dyDescent="0.25">
      <c r="A7493" s="6"/>
    </row>
    <row r="7494" spans="1:1" x14ac:dyDescent="0.25">
      <c r="A7494" s="6"/>
    </row>
    <row r="7495" spans="1:1" x14ac:dyDescent="0.25">
      <c r="A7495" s="6"/>
    </row>
    <row r="7496" spans="1:1" x14ac:dyDescent="0.25">
      <c r="A7496" s="6"/>
    </row>
    <row r="7497" spans="1:1" x14ac:dyDescent="0.25">
      <c r="A7497" s="6"/>
    </row>
    <row r="7498" spans="1:1" x14ac:dyDescent="0.25">
      <c r="A7498" s="6"/>
    </row>
    <row r="7499" spans="1:1" x14ac:dyDescent="0.25">
      <c r="A7499" s="6"/>
    </row>
    <row r="7500" spans="1:1" x14ac:dyDescent="0.25">
      <c r="A7500" s="6"/>
    </row>
    <row r="7501" spans="1:1" x14ac:dyDescent="0.25">
      <c r="A7501" s="6"/>
    </row>
    <row r="7502" spans="1:1" x14ac:dyDescent="0.25">
      <c r="A7502" s="6"/>
    </row>
    <row r="7503" spans="1:1" x14ac:dyDescent="0.25">
      <c r="A7503" s="6"/>
    </row>
    <row r="7504" spans="1:1" x14ac:dyDescent="0.25">
      <c r="A7504" s="6"/>
    </row>
    <row r="7505" spans="1:1" x14ac:dyDescent="0.25">
      <c r="A7505" s="6"/>
    </row>
    <row r="7506" spans="1:1" x14ac:dyDescent="0.25">
      <c r="A7506" s="6"/>
    </row>
    <row r="7507" spans="1:1" x14ac:dyDescent="0.25">
      <c r="A7507" s="6"/>
    </row>
    <row r="7508" spans="1:1" x14ac:dyDescent="0.25">
      <c r="A7508" s="6"/>
    </row>
    <row r="7509" spans="1:1" x14ac:dyDescent="0.25">
      <c r="A7509" s="6"/>
    </row>
    <row r="7510" spans="1:1" x14ac:dyDescent="0.25">
      <c r="A7510" s="6"/>
    </row>
    <row r="7511" spans="1:1" x14ac:dyDescent="0.25">
      <c r="A7511" s="6"/>
    </row>
    <row r="7512" spans="1:1" x14ac:dyDescent="0.25">
      <c r="A7512" s="6"/>
    </row>
    <row r="7513" spans="1:1" x14ac:dyDescent="0.25">
      <c r="A7513" s="6"/>
    </row>
    <row r="7514" spans="1:1" x14ac:dyDescent="0.25">
      <c r="A7514" s="6"/>
    </row>
    <row r="7515" spans="1:1" x14ac:dyDescent="0.25">
      <c r="A7515" s="6"/>
    </row>
    <row r="7516" spans="1:1" x14ac:dyDescent="0.25">
      <c r="A7516" s="6"/>
    </row>
    <row r="7517" spans="1:1" x14ac:dyDescent="0.25">
      <c r="A7517" s="6"/>
    </row>
    <row r="7518" spans="1:1" x14ac:dyDescent="0.25">
      <c r="A7518" s="6"/>
    </row>
    <row r="7519" spans="1:1" x14ac:dyDescent="0.25">
      <c r="A7519" s="6"/>
    </row>
    <row r="7520" spans="1:1" x14ac:dyDescent="0.25">
      <c r="A7520" s="6"/>
    </row>
    <row r="7521" spans="1:1" x14ac:dyDescent="0.25">
      <c r="A7521" s="6"/>
    </row>
    <row r="7522" spans="1:1" x14ac:dyDescent="0.25">
      <c r="A7522" s="6"/>
    </row>
    <row r="7523" spans="1:1" x14ac:dyDescent="0.25">
      <c r="A7523" s="6"/>
    </row>
    <row r="7524" spans="1:1" x14ac:dyDescent="0.25">
      <c r="A7524" s="6"/>
    </row>
    <row r="7525" spans="1:1" x14ac:dyDescent="0.25">
      <c r="A7525" s="6"/>
    </row>
    <row r="7526" spans="1:1" x14ac:dyDescent="0.25">
      <c r="A7526" s="6"/>
    </row>
    <row r="7527" spans="1:1" x14ac:dyDescent="0.25">
      <c r="A7527" s="6"/>
    </row>
    <row r="7528" spans="1:1" x14ac:dyDescent="0.25">
      <c r="A7528" s="6"/>
    </row>
    <row r="7529" spans="1:1" x14ac:dyDescent="0.25">
      <c r="A7529" s="6"/>
    </row>
    <row r="7530" spans="1:1" x14ac:dyDescent="0.25">
      <c r="A7530" s="6"/>
    </row>
    <row r="7531" spans="1:1" x14ac:dyDescent="0.25">
      <c r="A7531" s="6"/>
    </row>
    <row r="7532" spans="1:1" x14ac:dyDescent="0.25">
      <c r="A7532" s="6"/>
    </row>
    <row r="7533" spans="1:1" x14ac:dyDescent="0.25">
      <c r="A7533" s="6"/>
    </row>
    <row r="7534" spans="1:1" x14ac:dyDescent="0.25">
      <c r="A7534" s="6"/>
    </row>
    <row r="7535" spans="1:1" x14ac:dyDescent="0.25">
      <c r="A7535" s="6"/>
    </row>
    <row r="7536" spans="1:1" x14ac:dyDescent="0.25">
      <c r="A7536" s="6"/>
    </row>
    <row r="7537" spans="1:1" x14ac:dyDescent="0.25">
      <c r="A7537" s="6"/>
    </row>
  </sheetData>
  <sheetProtection password="E0D3" sheet="1" objects="1" scenarios="1"/>
  <mergeCells count="11">
    <mergeCell ref="A1:AB1"/>
    <mergeCell ref="A2:A3"/>
    <mergeCell ref="B2:B3"/>
    <mergeCell ref="C2:C3"/>
    <mergeCell ref="AB2:AB3"/>
    <mergeCell ref="D2:H2"/>
    <mergeCell ref="J2:N2"/>
    <mergeCell ref="P2:Q2"/>
    <mergeCell ref="R2:S2"/>
    <mergeCell ref="T2:U2"/>
    <mergeCell ref="X2:Z2"/>
  </mergeCells>
  <conditionalFormatting sqref="D4:AA45">
    <cfRule type="cellIs" dxfId="5" priority="1" operator="between">
      <formula>34</formula>
      <formula>0</formula>
    </cfRule>
    <cfRule type="cellIs" dxfId="4" priority="2" operator="between">
      <formula>34</formula>
      <formula>66</formula>
    </cfRule>
    <cfRule type="cellIs" dxfId="3" priority="4" operator="greaterThan">
      <formula>66</formula>
    </cfRule>
  </conditionalFormatting>
  <pageMargins left="0" right="0" top="0" bottom="0" header="0" footer="0"/>
  <pageSetup scale="60" orientation="landscape" r:id="rId1"/>
  <colBreaks count="1" manualBreakCount="1">
    <brk id="2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81"/>
  <sheetViews>
    <sheetView topLeftCell="A16" zoomScale="70" zoomScaleNormal="70" workbookViewId="0">
      <selection activeCell="A21" sqref="A21:AC21"/>
    </sheetView>
  </sheetViews>
  <sheetFormatPr defaultRowHeight="15" x14ac:dyDescent="0.25"/>
  <cols>
    <col min="2" max="2" width="20.7109375" customWidth="1"/>
    <col min="3" max="3" width="24.28515625" customWidth="1"/>
    <col min="37" max="37" width="18" bestFit="1" customWidth="1"/>
    <col min="38" max="38" width="17" customWidth="1"/>
    <col min="39" max="39" width="16.85546875" bestFit="1" customWidth="1"/>
    <col min="40" max="40" width="13" customWidth="1"/>
    <col min="41" max="41" width="15.140625" customWidth="1"/>
    <col min="42" max="42" width="15.28515625" customWidth="1"/>
    <col min="43" max="43" width="12.7109375" customWidth="1"/>
  </cols>
  <sheetData>
    <row r="1" spans="1:43" ht="50.25" customHeight="1" thickBot="1" x14ac:dyDescent="0.3">
      <c r="A1" s="178" t="s">
        <v>46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15"/>
      <c r="AC1" s="115"/>
      <c r="AD1" s="115"/>
      <c r="AE1" s="115"/>
      <c r="AF1" s="115"/>
      <c r="AG1" s="115"/>
      <c r="AH1" s="115"/>
      <c r="AI1" s="115"/>
      <c r="AJ1" s="115"/>
    </row>
    <row r="2" spans="1:43" ht="15.75" thickBot="1" x14ac:dyDescent="0.3">
      <c r="A2" s="187" t="s">
        <v>15</v>
      </c>
      <c r="B2" s="189"/>
      <c r="C2" s="191" t="s">
        <v>32</v>
      </c>
      <c r="D2" s="193" t="s">
        <v>47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16"/>
      <c r="AC2" s="116"/>
      <c r="AD2" s="88"/>
      <c r="AE2" s="88"/>
      <c r="AF2" s="88"/>
      <c r="AG2" s="88"/>
      <c r="AH2" s="88"/>
      <c r="AI2" s="88"/>
      <c r="AJ2" s="88"/>
      <c r="AK2" s="185" t="s">
        <v>21</v>
      </c>
    </row>
    <row r="3" spans="1:43" ht="107.25" customHeight="1" x14ac:dyDescent="0.25">
      <c r="A3" s="188"/>
      <c r="B3" s="190"/>
      <c r="C3" s="192"/>
      <c r="D3" s="94" t="s">
        <v>58</v>
      </c>
      <c r="E3" s="84" t="s">
        <v>59</v>
      </c>
      <c r="F3" s="98" t="s">
        <v>23</v>
      </c>
      <c r="G3" s="99" t="s">
        <v>60</v>
      </c>
      <c r="H3" s="100" t="s">
        <v>61</v>
      </c>
      <c r="I3" s="12" t="s">
        <v>62</v>
      </c>
      <c r="J3" s="12" t="s">
        <v>26</v>
      </c>
      <c r="K3" s="12" t="s">
        <v>35</v>
      </c>
      <c r="L3" s="85" t="s">
        <v>30</v>
      </c>
      <c r="M3" s="85" t="s">
        <v>24</v>
      </c>
      <c r="N3" s="12" t="s">
        <v>63</v>
      </c>
      <c r="O3" s="12" t="s">
        <v>64</v>
      </c>
      <c r="P3" s="85" t="s">
        <v>65</v>
      </c>
      <c r="Q3" s="12" t="s">
        <v>66</v>
      </c>
      <c r="R3" s="12" t="s">
        <v>6</v>
      </c>
      <c r="S3" s="86" t="s">
        <v>67</v>
      </c>
      <c r="T3" s="12" t="s">
        <v>36</v>
      </c>
      <c r="U3" s="12" t="s">
        <v>25</v>
      </c>
      <c r="V3" s="85" t="s">
        <v>20</v>
      </c>
      <c r="W3" s="12" t="s">
        <v>4</v>
      </c>
      <c r="X3" s="12" t="s">
        <v>68</v>
      </c>
      <c r="Y3" s="12" t="s">
        <v>69</v>
      </c>
      <c r="Z3" s="85" t="s">
        <v>70</v>
      </c>
      <c r="AA3" s="85" t="s">
        <v>71</v>
      </c>
      <c r="AB3" s="13" t="s">
        <v>27</v>
      </c>
      <c r="AC3" s="81" t="s">
        <v>12</v>
      </c>
      <c r="AD3" s="90" t="s">
        <v>72</v>
      </c>
      <c r="AE3" s="90" t="s">
        <v>73</v>
      </c>
      <c r="AF3" s="90" t="s">
        <v>100</v>
      </c>
      <c r="AG3" s="90" t="s">
        <v>104</v>
      </c>
      <c r="AH3" s="90" t="s">
        <v>101</v>
      </c>
      <c r="AI3" s="90" t="s">
        <v>102</v>
      </c>
      <c r="AJ3" s="90" t="s">
        <v>103</v>
      </c>
      <c r="AK3" s="186"/>
      <c r="AL3" s="93" t="s">
        <v>74</v>
      </c>
      <c r="AM3" s="93" t="s">
        <v>89</v>
      </c>
      <c r="AN3" s="93" t="s">
        <v>97</v>
      </c>
      <c r="AO3" s="93" t="s">
        <v>98</v>
      </c>
      <c r="AP3" s="93" t="s">
        <v>99</v>
      </c>
      <c r="AQ3" s="93" t="s">
        <v>84</v>
      </c>
    </row>
    <row r="4" spans="1:43" s="14" customFormat="1" ht="39" customHeight="1" x14ac:dyDescent="0.5">
      <c r="A4" s="18"/>
      <c r="B4" s="19" t="s">
        <v>31</v>
      </c>
      <c r="C4" s="20"/>
      <c r="D4" s="15">
        <v>9</v>
      </c>
      <c r="E4" s="15">
        <v>3</v>
      </c>
      <c r="F4" s="15">
        <v>10</v>
      </c>
      <c r="G4" s="16">
        <v>11</v>
      </c>
      <c r="H4" s="15">
        <v>10</v>
      </c>
      <c r="I4" s="15">
        <v>6</v>
      </c>
      <c r="J4" s="15">
        <v>7</v>
      </c>
      <c r="K4" s="15">
        <v>8</v>
      </c>
      <c r="L4" s="15">
        <v>8</v>
      </c>
      <c r="M4" s="15">
        <v>5</v>
      </c>
      <c r="N4" s="15">
        <v>6</v>
      </c>
      <c r="O4" s="15">
        <v>8</v>
      </c>
      <c r="P4" s="15">
        <v>4</v>
      </c>
      <c r="Q4" s="15">
        <v>5</v>
      </c>
      <c r="R4" s="15">
        <v>7</v>
      </c>
      <c r="S4" s="16">
        <v>10</v>
      </c>
      <c r="T4" s="15">
        <v>6</v>
      </c>
      <c r="U4" s="17">
        <v>8</v>
      </c>
      <c r="V4" s="17">
        <v>7</v>
      </c>
      <c r="W4" s="17">
        <v>9</v>
      </c>
      <c r="X4" s="17">
        <v>5</v>
      </c>
      <c r="Y4" s="17">
        <v>10</v>
      </c>
      <c r="Z4" s="17">
        <v>10</v>
      </c>
      <c r="AA4" s="17">
        <v>10</v>
      </c>
      <c r="AB4" s="82">
        <v>10</v>
      </c>
      <c r="AC4" s="83">
        <v>10</v>
      </c>
      <c r="AD4" s="89">
        <f t="shared" ref="AD4:AD16" si="0">SUM(D4:AC4)</f>
        <v>202</v>
      </c>
      <c r="AE4" s="89">
        <v>55</v>
      </c>
      <c r="AF4" s="89">
        <v>49</v>
      </c>
      <c r="AG4" s="89">
        <v>22</v>
      </c>
      <c r="AH4" s="89">
        <v>35</v>
      </c>
      <c r="AI4" s="89">
        <v>22</v>
      </c>
      <c r="AJ4" s="89">
        <v>19</v>
      </c>
      <c r="AK4" s="22">
        <f>SUM(D4:AC4)</f>
        <v>202</v>
      </c>
      <c r="AL4" s="87">
        <f>AE4</f>
        <v>55</v>
      </c>
      <c r="AM4" s="14">
        <v>49</v>
      </c>
      <c r="AN4" s="14">
        <v>22</v>
      </c>
      <c r="AO4" s="14">
        <v>35</v>
      </c>
      <c r="AP4" s="111">
        <v>22</v>
      </c>
      <c r="AQ4" s="111">
        <v>19</v>
      </c>
    </row>
    <row r="5" spans="1:43" ht="31.5" x14ac:dyDescent="0.5">
      <c r="A5" s="10">
        <v>1</v>
      </c>
      <c r="B5" s="126" t="s">
        <v>107</v>
      </c>
      <c r="C5" s="128" t="s">
        <v>105</v>
      </c>
      <c r="D5" s="127">
        <v>4</v>
      </c>
      <c r="E5" s="127">
        <v>2</v>
      </c>
      <c r="F5" s="127">
        <v>9</v>
      </c>
      <c r="G5" s="127">
        <v>7</v>
      </c>
      <c r="H5" s="127">
        <v>8</v>
      </c>
      <c r="I5" s="127">
        <v>2</v>
      </c>
      <c r="J5" s="127">
        <v>5</v>
      </c>
      <c r="K5" s="127">
        <v>7</v>
      </c>
      <c r="L5" s="127">
        <v>4</v>
      </c>
      <c r="M5" s="127">
        <v>3</v>
      </c>
      <c r="N5" s="127">
        <v>2</v>
      </c>
      <c r="O5" s="127">
        <v>6</v>
      </c>
      <c r="P5" s="127">
        <v>1</v>
      </c>
      <c r="Q5" s="127">
        <v>4</v>
      </c>
      <c r="R5" s="127">
        <v>4</v>
      </c>
      <c r="S5" s="127">
        <v>5</v>
      </c>
      <c r="T5" s="127">
        <v>6</v>
      </c>
      <c r="U5" s="127">
        <v>2</v>
      </c>
      <c r="V5" s="127">
        <v>5</v>
      </c>
      <c r="W5" s="127">
        <v>8</v>
      </c>
      <c r="X5" s="127">
        <v>4</v>
      </c>
      <c r="Y5" s="127">
        <v>1</v>
      </c>
      <c r="Z5" s="127">
        <v>9</v>
      </c>
      <c r="AA5" s="127">
        <v>6</v>
      </c>
      <c r="AB5" s="127">
        <v>7</v>
      </c>
      <c r="AC5" s="127">
        <v>8</v>
      </c>
      <c r="AD5" s="89">
        <f t="shared" si="0"/>
        <v>129</v>
      </c>
      <c r="AE5" s="89">
        <f>SUM(Z5,E5,K5,O5,S5,AA5,T5)</f>
        <v>41</v>
      </c>
      <c r="AF5" s="89">
        <f>SUM(V5,R5,Q5,D5,G5,H5)</f>
        <v>32</v>
      </c>
      <c r="AG5" s="89">
        <f>SUM(F5,J5,M5)</f>
        <v>17</v>
      </c>
      <c r="AH5" s="89">
        <f>SUM(U5,I5,X5,N5,Y5)</f>
        <v>11</v>
      </c>
      <c r="AI5" s="89">
        <f>SUM(L5,AB5,P5)</f>
        <v>12</v>
      </c>
      <c r="AJ5" s="89">
        <f>SUM(AC5,W5)</f>
        <v>16</v>
      </c>
      <c r="AK5" s="91">
        <f t="shared" ref="AK5:AK30" si="1">AD5/$AK$4</f>
        <v>0.63861386138613863</v>
      </c>
      <c r="AL5" s="92">
        <f t="shared" ref="AL5:AL30" si="2">AE5/$AL$4</f>
        <v>0.74545454545454548</v>
      </c>
      <c r="AM5" s="92">
        <f t="shared" ref="AM5:AM30" si="3">AF5/$AM$4</f>
        <v>0.65306122448979587</v>
      </c>
      <c r="AN5" s="112">
        <f t="shared" ref="AN5:AN30" si="4">AG5/$AN$4</f>
        <v>0.77272727272727271</v>
      </c>
      <c r="AO5" s="112">
        <f t="shared" ref="AO5:AO30" si="5">AH5/$AO$4</f>
        <v>0.31428571428571428</v>
      </c>
      <c r="AP5" s="112">
        <f t="shared" ref="AP5:AP30" si="6">AI5/$AP$4</f>
        <v>0.54545454545454541</v>
      </c>
      <c r="AQ5" s="112">
        <f t="shared" ref="AQ5:AQ30" si="7">AJ5/$AQ$4</f>
        <v>0.84210526315789469</v>
      </c>
    </row>
    <row r="6" spans="1:43" ht="31.5" x14ac:dyDescent="0.5">
      <c r="A6" s="154">
        <v>2</v>
      </c>
      <c r="B6" s="129" t="s">
        <v>108</v>
      </c>
      <c r="C6" s="131" t="s">
        <v>105</v>
      </c>
      <c r="D6" s="130">
        <v>4</v>
      </c>
      <c r="E6" s="130">
        <v>3</v>
      </c>
      <c r="F6" s="130">
        <v>5</v>
      </c>
      <c r="G6" s="130">
        <v>4</v>
      </c>
      <c r="H6" s="130">
        <v>3</v>
      </c>
      <c r="I6" s="130">
        <v>3</v>
      </c>
      <c r="J6" s="130">
        <v>2</v>
      </c>
      <c r="K6" s="130">
        <v>7</v>
      </c>
      <c r="L6" s="130">
        <v>3</v>
      </c>
      <c r="M6" s="130">
        <v>1</v>
      </c>
      <c r="N6" s="130">
        <v>4</v>
      </c>
      <c r="O6" s="130">
        <v>1</v>
      </c>
      <c r="P6" s="130">
        <v>2</v>
      </c>
      <c r="Q6" s="130">
        <v>2</v>
      </c>
      <c r="R6" s="130">
        <v>5</v>
      </c>
      <c r="S6" s="130">
        <v>7</v>
      </c>
      <c r="T6" s="130">
        <v>4</v>
      </c>
      <c r="U6" s="130">
        <v>4</v>
      </c>
      <c r="V6" s="130">
        <v>2</v>
      </c>
      <c r="W6" s="130">
        <v>5</v>
      </c>
      <c r="X6" s="130">
        <v>4</v>
      </c>
      <c r="Y6" s="130">
        <v>6</v>
      </c>
      <c r="Z6" s="130">
        <v>4</v>
      </c>
      <c r="AA6" s="130">
        <v>5</v>
      </c>
      <c r="AB6" s="130">
        <v>4</v>
      </c>
      <c r="AC6" s="130">
        <v>9</v>
      </c>
      <c r="AD6" s="89">
        <f t="shared" si="0"/>
        <v>103</v>
      </c>
      <c r="AE6" s="89">
        <f t="shared" ref="AE6:AE69" si="8">SUM(Z6,E6,K6,O6,S6,AA6,T6)</f>
        <v>31</v>
      </c>
      <c r="AF6" s="89">
        <f t="shared" ref="AF6:AF69" si="9">SUM(V6,R6,Q6,D6,G6,H6)</f>
        <v>20</v>
      </c>
      <c r="AG6" s="89">
        <f t="shared" ref="AG6:AG69" si="10">SUM(F6,J6,M6)</f>
        <v>8</v>
      </c>
      <c r="AH6" s="89">
        <f t="shared" ref="AH6:AH69" si="11">SUM(U6,I6,X6,N6,Y6)</f>
        <v>21</v>
      </c>
      <c r="AI6" s="89">
        <f t="shared" ref="AI6:AI69" si="12">SUM(L6,AB6,P6)</f>
        <v>9</v>
      </c>
      <c r="AJ6" s="89">
        <f t="shared" ref="AJ6:AJ69" si="13">SUM(AC6,W6)</f>
        <v>14</v>
      </c>
      <c r="AK6" s="91">
        <f t="shared" si="1"/>
        <v>0.50990099009900991</v>
      </c>
      <c r="AL6" s="92">
        <f t="shared" si="2"/>
        <v>0.5636363636363636</v>
      </c>
      <c r="AM6" s="92">
        <f t="shared" si="3"/>
        <v>0.40816326530612246</v>
      </c>
      <c r="AN6" s="112">
        <f t="shared" si="4"/>
        <v>0.36363636363636365</v>
      </c>
      <c r="AO6" s="112">
        <f t="shared" si="5"/>
        <v>0.6</v>
      </c>
      <c r="AP6" s="112">
        <f t="shared" si="6"/>
        <v>0.40909090909090912</v>
      </c>
      <c r="AQ6" s="112">
        <f t="shared" si="7"/>
        <v>0.73684210526315785</v>
      </c>
    </row>
    <row r="7" spans="1:43" ht="31.5" x14ac:dyDescent="0.5">
      <c r="A7" s="154">
        <v>3</v>
      </c>
      <c r="B7" s="132" t="s">
        <v>113</v>
      </c>
      <c r="C7" s="134" t="s">
        <v>105</v>
      </c>
      <c r="D7" s="133">
        <v>5</v>
      </c>
      <c r="E7" s="133">
        <v>1</v>
      </c>
      <c r="F7" s="133">
        <v>8</v>
      </c>
      <c r="G7" s="133">
        <v>5</v>
      </c>
      <c r="H7" s="133">
        <v>4</v>
      </c>
      <c r="I7" s="133">
        <v>2</v>
      </c>
      <c r="J7" s="133">
        <v>1</v>
      </c>
      <c r="K7" s="133">
        <v>4</v>
      </c>
      <c r="L7" s="133">
        <v>3</v>
      </c>
      <c r="M7" s="133">
        <v>0</v>
      </c>
      <c r="N7" s="133">
        <v>2</v>
      </c>
      <c r="O7" s="133">
        <v>3</v>
      </c>
      <c r="P7" s="133">
        <v>2</v>
      </c>
      <c r="Q7" s="133">
        <v>1</v>
      </c>
      <c r="R7" s="133">
        <v>4</v>
      </c>
      <c r="S7" s="133">
        <v>6</v>
      </c>
      <c r="T7" s="133">
        <v>4</v>
      </c>
      <c r="U7" s="133">
        <v>3</v>
      </c>
      <c r="V7" s="133">
        <v>1</v>
      </c>
      <c r="W7" s="133">
        <v>5</v>
      </c>
      <c r="X7" s="133">
        <v>3</v>
      </c>
      <c r="Y7" s="133">
        <v>4</v>
      </c>
      <c r="Z7" s="133">
        <v>6</v>
      </c>
      <c r="AA7" s="133">
        <v>3</v>
      </c>
      <c r="AB7" s="133">
        <v>3</v>
      </c>
      <c r="AC7" s="133">
        <v>8</v>
      </c>
      <c r="AD7" s="89">
        <f t="shared" si="0"/>
        <v>91</v>
      </c>
      <c r="AE7" s="89">
        <f t="shared" si="8"/>
        <v>27</v>
      </c>
      <c r="AF7" s="89">
        <f t="shared" si="9"/>
        <v>20</v>
      </c>
      <c r="AG7" s="89">
        <f t="shared" si="10"/>
        <v>9</v>
      </c>
      <c r="AH7" s="89">
        <f t="shared" si="11"/>
        <v>14</v>
      </c>
      <c r="AI7" s="89">
        <f t="shared" si="12"/>
        <v>8</v>
      </c>
      <c r="AJ7" s="89">
        <f t="shared" si="13"/>
        <v>13</v>
      </c>
      <c r="AK7" s="91">
        <f t="shared" si="1"/>
        <v>0.45049504950495051</v>
      </c>
      <c r="AL7" s="92">
        <f t="shared" si="2"/>
        <v>0.49090909090909091</v>
      </c>
      <c r="AM7" s="92">
        <f t="shared" si="3"/>
        <v>0.40816326530612246</v>
      </c>
      <c r="AN7" s="112">
        <f t="shared" si="4"/>
        <v>0.40909090909090912</v>
      </c>
      <c r="AO7" s="112">
        <f t="shared" si="5"/>
        <v>0.4</v>
      </c>
      <c r="AP7" s="112">
        <f t="shared" si="6"/>
        <v>0.36363636363636365</v>
      </c>
      <c r="AQ7" s="112">
        <f t="shared" si="7"/>
        <v>0.68421052631578949</v>
      </c>
    </row>
    <row r="8" spans="1:43" ht="31.5" x14ac:dyDescent="0.5">
      <c r="A8" s="154">
        <v>4</v>
      </c>
      <c r="B8" s="135" t="s">
        <v>114</v>
      </c>
      <c r="C8" s="137" t="s">
        <v>105</v>
      </c>
      <c r="D8" s="136">
        <v>2</v>
      </c>
      <c r="E8" s="136">
        <v>0</v>
      </c>
      <c r="F8" s="136">
        <v>7</v>
      </c>
      <c r="G8" s="136">
        <v>4</v>
      </c>
      <c r="H8" s="136">
        <v>6</v>
      </c>
      <c r="I8" s="136">
        <v>3</v>
      </c>
      <c r="J8" s="136">
        <v>4</v>
      </c>
      <c r="K8" s="136">
        <v>5</v>
      </c>
      <c r="L8" s="136">
        <v>6</v>
      </c>
      <c r="M8" s="136">
        <v>3</v>
      </c>
      <c r="N8" s="136">
        <v>1</v>
      </c>
      <c r="O8" s="136">
        <v>5</v>
      </c>
      <c r="P8" s="136">
        <v>1</v>
      </c>
      <c r="Q8" s="136">
        <v>1</v>
      </c>
      <c r="R8" s="136">
        <v>4</v>
      </c>
      <c r="S8" s="136">
        <v>7</v>
      </c>
      <c r="T8" s="136">
        <v>5</v>
      </c>
      <c r="U8" s="136">
        <v>7</v>
      </c>
      <c r="V8" s="136">
        <v>4</v>
      </c>
      <c r="W8" s="136">
        <v>9</v>
      </c>
      <c r="X8" s="136">
        <v>4</v>
      </c>
      <c r="Y8" s="136">
        <v>4</v>
      </c>
      <c r="Z8" s="136">
        <v>6</v>
      </c>
      <c r="AA8" s="136">
        <v>5</v>
      </c>
      <c r="AB8" s="136">
        <v>6</v>
      </c>
      <c r="AC8" s="136">
        <v>6</v>
      </c>
      <c r="AD8" s="89">
        <f t="shared" si="0"/>
        <v>115</v>
      </c>
      <c r="AE8" s="89">
        <f t="shared" si="8"/>
        <v>33</v>
      </c>
      <c r="AF8" s="89">
        <f t="shared" si="9"/>
        <v>21</v>
      </c>
      <c r="AG8" s="89">
        <f t="shared" si="10"/>
        <v>14</v>
      </c>
      <c r="AH8" s="89">
        <f t="shared" si="11"/>
        <v>19</v>
      </c>
      <c r="AI8" s="89">
        <f t="shared" si="12"/>
        <v>13</v>
      </c>
      <c r="AJ8" s="89">
        <f t="shared" si="13"/>
        <v>15</v>
      </c>
      <c r="AK8" s="91">
        <f t="shared" si="1"/>
        <v>0.56930693069306926</v>
      </c>
      <c r="AL8" s="92">
        <f t="shared" si="2"/>
        <v>0.6</v>
      </c>
      <c r="AM8" s="92">
        <f t="shared" si="3"/>
        <v>0.42857142857142855</v>
      </c>
      <c r="AN8" s="112">
        <f t="shared" si="4"/>
        <v>0.63636363636363635</v>
      </c>
      <c r="AO8" s="112">
        <f t="shared" si="5"/>
        <v>0.54285714285714282</v>
      </c>
      <c r="AP8" s="112">
        <f t="shared" si="6"/>
        <v>0.59090909090909094</v>
      </c>
      <c r="AQ8" s="112">
        <f t="shared" si="7"/>
        <v>0.78947368421052633</v>
      </c>
    </row>
    <row r="9" spans="1:43" ht="31.5" x14ac:dyDescent="0.5">
      <c r="A9" s="154">
        <v>5</v>
      </c>
      <c r="B9" s="138" t="s">
        <v>115</v>
      </c>
      <c r="C9" s="140" t="s">
        <v>105</v>
      </c>
      <c r="D9" s="139">
        <v>6</v>
      </c>
      <c r="E9" s="139">
        <v>1</v>
      </c>
      <c r="F9" s="139">
        <v>7</v>
      </c>
      <c r="G9" s="139">
        <v>5</v>
      </c>
      <c r="H9" s="139">
        <v>4</v>
      </c>
      <c r="I9" s="139">
        <v>5</v>
      </c>
      <c r="J9" s="139">
        <v>4</v>
      </c>
      <c r="K9" s="139">
        <v>6</v>
      </c>
      <c r="L9" s="139">
        <v>0</v>
      </c>
      <c r="M9" s="139">
        <v>3</v>
      </c>
      <c r="N9" s="139">
        <v>3</v>
      </c>
      <c r="O9" s="139">
        <v>3</v>
      </c>
      <c r="P9" s="139">
        <v>2</v>
      </c>
      <c r="Q9" s="139">
        <v>3</v>
      </c>
      <c r="R9" s="139">
        <v>4</v>
      </c>
      <c r="S9" s="139">
        <v>8</v>
      </c>
      <c r="T9" s="139">
        <v>3</v>
      </c>
      <c r="U9" s="139">
        <v>2</v>
      </c>
      <c r="V9" s="139">
        <v>5</v>
      </c>
      <c r="W9" s="139">
        <v>8</v>
      </c>
      <c r="X9" s="139">
        <v>2</v>
      </c>
      <c r="Y9" s="139">
        <v>5</v>
      </c>
      <c r="Z9" s="139">
        <v>4</v>
      </c>
      <c r="AA9" s="139">
        <v>5</v>
      </c>
      <c r="AB9" s="139">
        <v>7</v>
      </c>
      <c r="AC9" s="139">
        <v>8</v>
      </c>
      <c r="AD9" s="89">
        <f t="shared" si="0"/>
        <v>113</v>
      </c>
      <c r="AE9" s="89">
        <f t="shared" si="8"/>
        <v>30</v>
      </c>
      <c r="AF9" s="89">
        <f t="shared" si="9"/>
        <v>27</v>
      </c>
      <c r="AG9" s="89">
        <f t="shared" si="10"/>
        <v>14</v>
      </c>
      <c r="AH9" s="89">
        <f t="shared" si="11"/>
        <v>17</v>
      </c>
      <c r="AI9" s="89">
        <f t="shared" si="12"/>
        <v>9</v>
      </c>
      <c r="AJ9" s="89">
        <f t="shared" si="13"/>
        <v>16</v>
      </c>
      <c r="AK9" s="91">
        <f t="shared" si="1"/>
        <v>0.55940594059405946</v>
      </c>
      <c r="AL9" s="92">
        <f t="shared" si="2"/>
        <v>0.54545454545454541</v>
      </c>
      <c r="AM9" s="92">
        <f t="shared" si="3"/>
        <v>0.55102040816326525</v>
      </c>
      <c r="AN9" s="112">
        <f t="shared" si="4"/>
        <v>0.63636363636363635</v>
      </c>
      <c r="AO9" s="112">
        <f t="shared" si="5"/>
        <v>0.48571428571428571</v>
      </c>
      <c r="AP9" s="112">
        <f t="shared" si="6"/>
        <v>0.40909090909090912</v>
      </c>
      <c r="AQ9" s="112">
        <f t="shared" si="7"/>
        <v>0.84210526315789469</v>
      </c>
    </row>
    <row r="10" spans="1:43" ht="31.5" x14ac:dyDescent="0.5">
      <c r="A10" s="154">
        <v>6</v>
      </c>
      <c r="B10" s="141" t="s">
        <v>110</v>
      </c>
      <c r="C10" s="143" t="s">
        <v>105</v>
      </c>
      <c r="D10" s="142">
        <v>6</v>
      </c>
      <c r="E10" s="142">
        <v>0</v>
      </c>
      <c r="F10" s="142">
        <v>5</v>
      </c>
      <c r="G10" s="142">
        <v>5</v>
      </c>
      <c r="H10" s="142">
        <v>4</v>
      </c>
      <c r="I10" s="142">
        <v>1</v>
      </c>
      <c r="J10" s="142">
        <v>4</v>
      </c>
      <c r="K10" s="142">
        <v>6</v>
      </c>
      <c r="L10" s="142">
        <v>4</v>
      </c>
      <c r="M10" s="142">
        <v>4</v>
      </c>
      <c r="N10" s="142">
        <v>2</v>
      </c>
      <c r="O10" s="142">
        <v>3</v>
      </c>
      <c r="P10" s="142">
        <v>3</v>
      </c>
      <c r="Q10" s="142">
        <v>2</v>
      </c>
      <c r="R10" s="142">
        <v>3</v>
      </c>
      <c r="S10" s="142">
        <v>6</v>
      </c>
      <c r="T10" s="142">
        <v>2</v>
      </c>
      <c r="U10" s="142">
        <v>3</v>
      </c>
      <c r="V10" s="142">
        <v>5</v>
      </c>
      <c r="W10" s="142">
        <v>8</v>
      </c>
      <c r="X10" s="142">
        <v>2</v>
      </c>
      <c r="Y10" s="142">
        <v>3</v>
      </c>
      <c r="Z10" s="142">
        <v>4</v>
      </c>
      <c r="AA10" s="142">
        <v>5</v>
      </c>
      <c r="AB10" s="142">
        <v>4</v>
      </c>
      <c r="AC10" s="142">
        <v>6</v>
      </c>
      <c r="AD10" s="89">
        <f t="shared" si="0"/>
        <v>100</v>
      </c>
      <c r="AE10" s="89">
        <f t="shared" si="8"/>
        <v>26</v>
      </c>
      <c r="AF10" s="89">
        <f t="shared" si="9"/>
        <v>25</v>
      </c>
      <c r="AG10" s="89">
        <f t="shared" si="10"/>
        <v>13</v>
      </c>
      <c r="AH10" s="89">
        <f t="shared" si="11"/>
        <v>11</v>
      </c>
      <c r="AI10" s="89">
        <f t="shared" si="12"/>
        <v>11</v>
      </c>
      <c r="AJ10" s="89">
        <f t="shared" si="13"/>
        <v>14</v>
      </c>
      <c r="AK10" s="91">
        <f t="shared" si="1"/>
        <v>0.49504950495049505</v>
      </c>
      <c r="AL10" s="92">
        <f t="shared" si="2"/>
        <v>0.47272727272727272</v>
      </c>
      <c r="AM10" s="92">
        <f t="shared" si="3"/>
        <v>0.51020408163265307</v>
      </c>
      <c r="AN10" s="112">
        <f t="shared" si="4"/>
        <v>0.59090909090909094</v>
      </c>
      <c r="AO10" s="112">
        <f t="shared" si="5"/>
        <v>0.31428571428571428</v>
      </c>
      <c r="AP10" s="112">
        <f t="shared" si="6"/>
        <v>0.5</v>
      </c>
      <c r="AQ10" s="112">
        <f t="shared" si="7"/>
        <v>0.73684210526315785</v>
      </c>
    </row>
    <row r="11" spans="1:43" ht="31.5" x14ac:dyDescent="0.5">
      <c r="A11" s="154">
        <v>7</v>
      </c>
      <c r="B11" t="s">
        <v>116</v>
      </c>
      <c r="C11" s="21" t="s">
        <v>105</v>
      </c>
      <c r="D11" s="11">
        <v>5</v>
      </c>
      <c r="E11" s="11">
        <v>0</v>
      </c>
      <c r="F11" s="11">
        <v>3</v>
      </c>
      <c r="G11" s="11">
        <v>5</v>
      </c>
      <c r="H11" s="11">
        <v>3</v>
      </c>
      <c r="I11" s="11">
        <v>2</v>
      </c>
      <c r="J11" s="11">
        <v>4</v>
      </c>
      <c r="K11" s="11">
        <v>4</v>
      </c>
      <c r="L11" s="11">
        <v>2</v>
      </c>
      <c r="M11" s="11">
        <v>2</v>
      </c>
      <c r="N11" s="11">
        <v>2</v>
      </c>
      <c r="O11" s="11">
        <v>4</v>
      </c>
      <c r="P11" s="11">
        <v>0</v>
      </c>
      <c r="Q11" s="11">
        <v>3</v>
      </c>
      <c r="R11" s="11">
        <v>1</v>
      </c>
      <c r="S11" s="11">
        <v>6</v>
      </c>
      <c r="T11" s="11">
        <v>2</v>
      </c>
      <c r="U11" s="11">
        <v>6</v>
      </c>
      <c r="V11" s="11">
        <v>3</v>
      </c>
      <c r="W11" s="11">
        <v>9</v>
      </c>
      <c r="X11" s="11">
        <v>4</v>
      </c>
      <c r="Y11" s="11">
        <v>7</v>
      </c>
      <c r="Z11" s="11">
        <v>7</v>
      </c>
      <c r="AA11" s="11">
        <v>5</v>
      </c>
      <c r="AB11" s="11">
        <v>7</v>
      </c>
      <c r="AC11" s="11">
        <v>10</v>
      </c>
      <c r="AD11" s="89">
        <f>SUM(D11:AC11)</f>
        <v>106</v>
      </c>
      <c r="AE11" s="89">
        <f t="shared" si="8"/>
        <v>28</v>
      </c>
      <c r="AF11" s="89">
        <f t="shared" si="9"/>
        <v>20</v>
      </c>
      <c r="AG11" s="89">
        <f t="shared" si="10"/>
        <v>9</v>
      </c>
      <c r="AH11" s="89">
        <f t="shared" si="11"/>
        <v>21</v>
      </c>
      <c r="AI11" s="89">
        <f t="shared" si="12"/>
        <v>9</v>
      </c>
      <c r="AJ11" s="89">
        <f t="shared" si="13"/>
        <v>19</v>
      </c>
      <c r="AK11" s="91">
        <f t="shared" si="1"/>
        <v>0.52475247524752477</v>
      </c>
      <c r="AL11" s="92">
        <f t="shared" si="2"/>
        <v>0.50909090909090904</v>
      </c>
      <c r="AM11" s="92">
        <f t="shared" si="3"/>
        <v>0.40816326530612246</v>
      </c>
      <c r="AN11" s="112">
        <f t="shared" si="4"/>
        <v>0.40909090909090912</v>
      </c>
      <c r="AO11" s="112">
        <f t="shared" si="5"/>
        <v>0.6</v>
      </c>
      <c r="AP11" s="112">
        <f t="shared" si="6"/>
        <v>0.40909090909090912</v>
      </c>
      <c r="AQ11" s="112">
        <f t="shared" si="7"/>
        <v>1</v>
      </c>
    </row>
    <row r="12" spans="1:43" ht="31.5" x14ac:dyDescent="0.5">
      <c r="A12" s="154">
        <v>8</v>
      </c>
      <c r="B12" s="144" t="s">
        <v>117</v>
      </c>
      <c r="C12" s="146" t="s">
        <v>105</v>
      </c>
      <c r="D12" s="145">
        <v>4</v>
      </c>
      <c r="E12" s="145">
        <v>3</v>
      </c>
      <c r="F12" s="145">
        <v>9</v>
      </c>
      <c r="G12" s="145">
        <v>11</v>
      </c>
      <c r="H12" s="145">
        <v>8</v>
      </c>
      <c r="I12" s="145">
        <v>6</v>
      </c>
      <c r="J12" s="145">
        <v>5</v>
      </c>
      <c r="K12" s="145">
        <v>8</v>
      </c>
      <c r="L12" s="145">
        <v>4</v>
      </c>
      <c r="M12" s="145">
        <v>4</v>
      </c>
      <c r="N12" s="145">
        <v>5</v>
      </c>
      <c r="O12" s="145">
        <v>4</v>
      </c>
      <c r="P12" s="145">
        <v>4</v>
      </c>
      <c r="Q12" s="145">
        <v>2</v>
      </c>
      <c r="R12" s="145">
        <v>4</v>
      </c>
      <c r="S12" s="145">
        <v>10</v>
      </c>
      <c r="T12" s="145">
        <v>6</v>
      </c>
      <c r="U12" s="145">
        <v>8</v>
      </c>
      <c r="V12" s="145">
        <v>1</v>
      </c>
      <c r="W12" s="145">
        <v>9</v>
      </c>
      <c r="X12" s="145">
        <v>4</v>
      </c>
      <c r="Y12" s="145">
        <v>3</v>
      </c>
      <c r="Z12" s="145">
        <v>8</v>
      </c>
      <c r="AA12" s="145">
        <v>9</v>
      </c>
      <c r="AB12" s="145">
        <v>8</v>
      </c>
      <c r="AC12" s="145">
        <v>9</v>
      </c>
      <c r="AD12" s="89">
        <f t="shared" si="0"/>
        <v>156</v>
      </c>
      <c r="AE12" s="89">
        <f t="shared" si="8"/>
        <v>48</v>
      </c>
      <c r="AF12" s="89">
        <f t="shared" si="9"/>
        <v>30</v>
      </c>
      <c r="AG12" s="89">
        <f t="shared" si="10"/>
        <v>18</v>
      </c>
      <c r="AH12" s="89">
        <f t="shared" si="11"/>
        <v>26</v>
      </c>
      <c r="AI12" s="89">
        <f t="shared" si="12"/>
        <v>16</v>
      </c>
      <c r="AJ12" s="89">
        <f t="shared" si="13"/>
        <v>18</v>
      </c>
      <c r="AK12" s="91">
        <f t="shared" si="1"/>
        <v>0.7722772277227723</v>
      </c>
      <c r="AL12" s="92">
        <f t="shared" si="2"/>
        <v>0.87272727272727268</v>
      </c>
      <c r="AM12" s="92">
        <f t="shared" si="3"/>
        <v>0.61224489795918369</v>
      </c>
      <c r="AN12" s="112">
        <f t="shared" si="4"/>
        <v>0.81818181818181823</v>
      </c>
      <c r="AO12" s="112">
        <f t="shared" si="5"/>
        <v>0.74285714285714288</v>
      </c>
      <c r="AP12" s="112">
        <f t="shared" si="6"/>
        <v>0.72727272727272729</v>
      </c>
      <c r="AQ12" s="112">
        <f t="shared" si="7"/>
        <v>0.94736842105263153</v>
      </c>
    </row>
    <row r="13" spans="1:43" ht="31.5" x14ac:dyDescent="0.5">
      <c r="A13" s="154">
        <v>9</v>
      </c>
      <c r="B13" t="s">
        <v>118</v>
      </c>
      <c r="C13" s="21" t="s">
        <v>105</v>
      </c>
      <c r="D13" s="11">
        <v>3</v>
      </c>
      <c r="E13" s="11">
        <v>0</v>
      </c>
      <c r="F13" s="11">
        <v>6</v>
      </c>
      <c r="G13" s="11">
        <v>5</v>
      </c>
      <c r="H13" s="11">
        <v>6</v>
      </c>
      <c r="I13" s="11">
        <v>2</v>
      </c>
      <c r="J13" s="11">
        <v>2</v>
      </c>
      <c r="K13" s="11">
        <v>5</v>
      </c>
      <c r="L13" s="11">
        <v>3</v>
      </c>
      <c r="M13" s="11">
        <v>3</v>
      </c>
      <c r="N13" s="11">
        <v>1</v>
      </c>
      <c r="O13" s="11">
        <v>4</v>
      </c>
      <c r="P13" s="11">
        <v>2</v>
      </c>
      <c r="Q13" s="11">
        <v>2</v>
      </c>
      <c r="R13" s="11">
        <v>3</v>
      </c>
      <c r="S13" s="11">
        <v>3</v>
      </c>
      <c r="T13" s="11">
        <v>4</v>
      </c>
      <c r="U13" s="11">
        <v>3</v>
      </c>
      <c r="V13" s="11">
        <v>4</v>
      </c>
      <c r="W13" s="11">
        <v>7</v>
      </c>
      <c r="X13" s="11">
        <v>3</v>
      </c>
      <c r="Y13" s="11">
        <v>4</v>
      </c>
      <c r="Z13" s="11">
        <v>7</v>
      </c>
      <c r="AA13" s="11">
        <v>4</v>
      </c>
      <c r="AB13" s="11">
        <v>4</v>
      </c>
      <c r="AC13" s="11">
        <v>6</v>
      </c>
      <c r="AD13" s="89">
        <f t="shared" si="0"/>
        <v>96</v>
      </c>
      <c r="AE13" s="89">
        <f t="shared" si="8"/>
        <v>27</v>
      </c>
      <c r="AF13" s="89">
        <f t="shared" si="9"/>
        <v>23</v>
      </c>
      <c r="AG13" s="89">
        <f t="shared" si="10"/>
        <v>11</v>
      </c>
      <c r="AH13" s="89">
        <f t="shared" si="11"/>
        <v>13</v>
      </c>
      <c r="AI13" s="89">
        <f t="shared" si="12"/>
        <v>9</v>
      </c>
      <c r="AJ13" s="89">
        <f t="shared" si="13"/>
        <v>13</v>
      </c>
      <c r="AK13" s="91">
        <f t="shared" si="1"/>
        <v>0.47524752475247523</v>
      </c>
      <c r="AL13" s="92">
        <f t="shared" si="2"/>
        <v>0.49090909090909091</v>
      </c>
      <c r="AM13" s="92">
        <f t="shared" si="3"/>
        <v>0.46938775510204084</v>
      </c>
      <c r="AN13" s="112">
        <f t="shared" si="4"/>
        <v>0.5</v>
      </c>
      <c r="AO13" s="112">
        <f t="shared" si="5"/>
        <v>0.37142857142857144</v>
      </c>
      <c r="AP13" s="112">
        <f t="shared" si="6"/>
        <v>0.40909090909090912</v>
      </c>
      <c r="AQ13" s="112">
        <f t="shared" si="7"/>
        <v>0.68421052631578949</v>
      </c>
    </row>
    <row r="14" spans="1:43" ht="31.5" x14ac:dyDescent="0.5">
      <c r="A14" s="154">
        <v>10</v>
      </c>
      <c r="B14" s="147" t="s">
        <v>119</v>
      </c>
      <c r="C14" s="149" t="s">
        <v>105</v>
      </c>
      <c r="D14" s="148">
        <v>3</v>
      </c>
      <c r="E14" s="148">
        <v>0</v>
      </c>
      <c r="F14" s="148">
        <v>2</v>
      </c>
      <c r="G14" s="148">
        <v>5</v>
      </c>
      <c r="H14" s="148">
        <v>5</v>
      </c>
      <c r="I14" s="148">
        <v>4</v>
      </c>
      <c r="J14" s="148">
        <v>4</v>
      </c>
      <c r="K14" s="148">
        <v>4</v>
      </c>
      <c r="L14" s="148">
        <v>2</v>
      </c>
      <c r="M14" s="148">
        <v>2</v>
      </c>
      <c r="N14" s="148">
        <v>3</v>
      </c>
      <c r="O14" s="148">
        <v>2</v>
      </c>
      <c r="P14" s="148">
        <v>0</v>
      </c>
      <c r="Q14" s="148">
        <v>2</v>
      </c>
      <c r="R14" s="148">
        <v>3</v>
      </c>
      <c r="S14" s="148">
        <v>4</v>
      </c>
      <c r="T14" s="148">
        <v>1</v>
      </c>
      <c r="U14" s="148">
        <v>6</v>
      </c>
      <c r="V14" s="148">
        <v>4</v>
      </c>
      <c r="W14" s="148">
        <v>7</v>
      </c>
      <c r="X14" s="148">
        <v>2</v>
      </c>
      <c r="Y14" s="148">
        <v>3</v>
      </c>
      <c r="Z14" s="148">
        <v>7</v>
      </c>
      <c r="AA14" s="148">
        <v>7</v>
      </c>
      <c r="AB14" s="148">
        <v>6</v>
      </c>
      <c r="AC14" s="148">
        <v>8</v>
      </c>
      <c r="AD14" s="89">
        <f t="shared" si="0"/>
        <v>96</v>
      </c>
      <c r="AE14" s="89">
        <f t="shared" si="8"/>
        <v>25</v>
      </c>
      <c r="AF14" s="89">
        <f t="shared" si="9"/>
        <v>22</v>
      </c>
      <c r="AG14" s="89">
        <f t="shared" si="10"/>
        <v>8</v>
      </c>
      <c r="AH14" s="89">
        <f t="shared" si="11"/>
        <v>18</v>
      </c>
      <c r="AI14" s="89">
        <f t="shared" si="12"/>
        <v>8</v>
      </c>
      <c r="AJ14" s="89">
        <f t="shared" si="13"/>
        <v>15</v>
      </c>
      <c r="AK14" s="91">
        <f t="shared" si="1"/>
        <v>0.47524752475247523</v>
      </c>
      <c r="AL14" s="92">
        <f t="shared" si="2"/>
        <v>0.45454545454545453</v>
      </c>
      <c r="AM14" s="92">
        <f t="shared" si="3"/>
        <v>0.44897959183673469</v>
      </c>
      <c r="AN14" s="112">
        <f t="shared" si="4"/>
        <v>0.36363636363636365</v>
      </c>
      <c r="AO14" s="112">
        <f t="shared" si="5"/>
        <v>0.51428571428571423</v>
      </c>
      <c r="AP14" s="112">
        <f t="shared" si="6"/>
        <v>0.36363636363636365</v>
      </c>
      <c r="AQ14" s="112">
        <f t="shared" si="7"/>
        <v>0.78947368421052633</v>
      </c>
    </row>
    <row r="15" spans="1:43" ht="31.5" x14ac:dyDescent="0.5">
      <c r="A15" s="154">
        <v>11</v>
      </c>
      <c r="B15" s="150" t="s">
        <v>109</v>
      </c>
      <c r="C15" s="152" t="s">
        <v>105</v>
      </c>
      <c r="D15" s="151">
        <v>3</v>
      </c>
      <c r="E15" s="151">
        <v>2</v>
      </c>
      <c r="F15" s="151">
        <v>6</v>
      </c>
      <c r="G15" s="151">
        <v>5</v>
      </c>
      <c r="H15" s="151">
        <v>6</v>
      </c>
      <c r="I15" s="151">
        <v>3</v>
      </c>
      <c r="J15" s="151">
        <v>4</v>
      </c>
      <c r="K15" s="151">
        <v>5</v>
      </c>
      <c r="L15" s="151">
        <v>2</v>
      </c>
      <c r="M15" s="151">
        <v>5</v>
      </c>
      <c r="N15" s="151">
        <v>1</v>
      </c>
      <c r="O15" s="151">
        <v>5</v>
      </c>
      <c r="P15" s="151">
        <v>3</v>
      </c>
      <c r="Q15" s="151">
        <v>3</v>
      </c>
      <c r="R15" s="151">
        <v>5</v>
      </c>
      <c r="S15" s="151">
        <v>5</v>
      </c>
      <c r="T15" s="151">
        <v>4</v>
      </c>
      <c r="U15" s="151">
        <v>5</v>
      </c>
      <c r="V15" s="151">
        <v>4</v>
      </c>
      <c r="W15" s="151">
        <v>8</v>
      </c>
      <c r="X15" s="151">
        <v>3</v>
      </c>
      <c r="Y15" s="151">
        <v>3</v>
      </c>
      <c r="Z15" s="151">
        <v>7</v>
      </c>
      <c r="AA15" s="151">
        <v>5</v>
      </c>
      <c r="AB15" s="151">
        <v>4</v>
      </c>
      <c r="AC15" s="151">
        <v>7</v>
      </c>
      <c r="AD15" s="89">
        <f t="shared" si="0"/>
        <v>113</v>
      </c>
      <c r="AE15" s="89">
        <f t="shared" si="8"/>
        <v>33</v>
      </c>
      <c r="AF15" s="89">
        <f t="shared" si="9"/>
        <v>26</v>
      </c>
      <c r="AG15" s="89">
        <f t="shared" si="10"/>
        <v>15</v>
      </c>
      <c r="AH15" s="89">
        <f t="shared" si="11"/>
        <v>15</v>
      </c>
      <c r="AI15" s="89">
        <f t="shared" si="12"/>
        <v>9</v>
      </c>
      <c r="AJ15" s="89">
        <f t="shared" si="13"/>
        <v>15</v>
      </c>
      <c r="AK15" s="91">
        <f t="shared" si="1"/>
        <v>0.55940594059405946</v>
      </c>
      <c r="AL15" s="92">
        <f t="shared" si="2"/>
        <v>0.6</v>
      </c>
      <c r="AM15" s="92">
        <f t="shared" si="3"/>
        <v>0.53061224489795922</v>
      </c>
      <c r="AN15" s="112">
        <f t="shared" si="4"/>
        <v>0.68181818181818177</v>
      </c>
      <c r="AO15" s="112">
        <f t="shared" si="5"/>
        <v>0.42857142857142855</v>
      </c>
      <c r="AP15" s="112">
        <f t="shared" si="6"/>
        <v>0.40909090909090912</v>
      </c>
      <c r="AQ15" s="112">
        <f t="shared" si="7"/>
        <v>0.78947368421052633</v>
      </c>
    </row>
    <row r="16" spans="1:43" ht="31.5" x14ac:dyDescent="0.5">
      <c r="A16" s="154">
        <v>12</v>
      </c>
      <c r="B16" s="153" t="s">
        <v>112</v>
      </c>
      <c r="C16" s="156" t="s">
        <v>105</v>
      </c>
      <c r="D16" s="155">
        <v>5</v>
      </c>
      <c r="E16" s="155">
        <v>1</v>
      </c>
      <c r="F16" s="155">
        <v>4</v>
      </c>
      <c r="G16" s="155">
        <v>5</v>
      </c>
      <c r="H16" s="155">
        <v>7</v>
      </c>
      <c r="I16" s="155">
        <v>3</v>
      </c>
      <c r="J16" s="155">
        <v>4</v>
      </c>
      <c r="K16" s="155">
        <v>3</v>
      </c>
      <c r="L16" s="155">
        <v>1</v>
      </c>
      <c r="M16" s="155">
        <v>0</v>
      </c>
      <c r="N16" s="155">
        <v>1</v>
      </c>
      <c r="O16" s="155">
        <v>3</v>
      </c>
      <c r="P16" s="155">
        <v>3</v>
      </c>
      <c r="Q16" s="155">
        <v>5</v>
      </c>
      <c r="R16" s="155">
        <v>6</v>
      </c>
      <c r="S16" s="155">
        <v>6</v>
      </c>
      <c r="T16" s="155">
        <v>3</v>
      </c>
      <c r="U16" s="155">
        <v>5</v>
      </c>
      <c r="V16" s="155">
        <v>5</v>
      </c>
      <c r="W16" s="155">
        <v>7</v>
      </c>
      <c r="X16" s="155">
        <v>2</v>
      </c>
      <c r="Y16" s="155">
        <v>5</v>
      </c>
      <c r="Z16" s="155">
        <v>5</v>
      </c>
      <c r="AA16" s="155">
        <v>8</v>
      </c>
      <c r="AB16" s="155">
        <v>6</v>
      </c>
      <c r="AC16" s="155">
        <v>7</v>
      </c>
      <c r="AD16" s="89">
        <f t="shared" si="0"/>
        <v>110</v>
      </c>
      <c r="AE16" s="89">
        <f t="shared" si="8"/>
        <v>29</v>
      </c>
      <c r="AF16" s="89">
        <f t="shared" si="9"/>
        <v>33</v>
      </c>
      <c r="AG16" s="89">
        <f t="shared" si="10"/>
        <v>8</v>
      </c>
      <c r="AH16" s="89">
        <f t="shared" si="11"/>
        <v>16</v>
      </c>
      <c r="AI16" s="89">
        <f t="shared" si="12"/>
        <v>10</v>
      </c>
      <c r="AJ16" s="89">
        <f t="shared" si="13"/>
        <v>14</v>
      </c>
      <c r="AK16" s="91">
        <f t="shared" si="1"/>
        <v>0.54455445544554459</v>
      </c>
      <c r="AL16" s="92">
        <f t="shared" si="2"/>
        <v>0.52727272727272723</v>
      </c>
      <c r="AM16" s="92">
        <f t="shared" si="3"/>
        <v>0.67346938775510201</v>
      </c>
      <c r="AN16" s="112">
        <f t="shared" si="4"/>
        <v>0.36363636363636365</v>
      </c>
      <c r="AO16" s="112">
        <f t="shared" si="5"/>
        <v>0.45714285714285713</v>
      </c>
      <c r="AP16" s="112">
        <f t="shared" si="6"/>
        <v>0.45454545454545453</v>
      </c>
      <c r="AQ16" s="112">
        <f t="shared" si="7"/>
        <v>0.73684210526315785</v>
      </c>
    </row>
    <row r="17" spans="1:43" ht="31.5" x14ac:dyDescent="0.5">
      <c r="A17" s="154">
        <v>13</v>
      </c>
      <c r="B17" s="157" t="s">
        <v>120</v>
      </c>
      <c r="C17" s="159" t="s">
        <v>105</v>
      </c>
      <c r="D17" s="158">
        <v>4</v>
      </c>
      <c r="E17" s="158">
        <v>2</v>
      </c>
      <c r="F17" s="158">
        <v>6</v>
      </c>
      <c r="G17" s="158">
        <v>7</v>
      </c>
      <c r="H17" s="158">
        <v>4</v>
      </c>
      <c r="I17" s="158">
        <v>3</v>
      </c>
      <c r="J17" s="158">
        <v>5</v>
      </c>
      <c r="K17" s="158">
        <v>5</v>
      </c>
      <c r="L17" s="158">
        <v>3</v>
      </c>
      <c r="M17" s="158">
        <v>3</v>
      </c>
      <c r="N17" s="158">
        <v>3</v>
      </c>
      <c r="O17" s="158">
        <v>6</v>
      </c>
      <c r="P17" s="158">
        <v>2</v>
      </c>
      <c r="Q17" s="158">
        <v>2</v>
      </c>
      <c r="R17" s="158">
        <v>6</v>
      </c>
      <c r="S17" s="158">
        <v>8</v>
      </c>
      <c r="T17" s="158">
        <v>4</v>
      </c>
      <c r="U17" s="158">
        <v>3</v>
      </c>
      <c r="V17" s="158">
        <v>1</v>
      </c>
      <c r="W17" s="158">
        <v>8</v>
      </c>
      <c r="X17" s="158">
        <v>3</v>
      </c>
      <c r="Y17" s="158">
        <v>3</v>
      </c>
      <c r="Z17" s="158">
        <v>6</v>
      </c>
      <c r="AA17" s="158">
        <v>7</v>
      </c>
      <c r="AB17" s="158">
        <v>8</v>
      </c>
      <c r="AC17" s="158">
        <v>5</v>
      </c>
      <c r="AD17" s="89">
        <f t="shared" ref="AD17:AD80" si="14">SUM(D17:AC17)</f>
        <v>117</v>
      </c>
      <c r="AE17" s="89">
        <f t="shared" si="8"/>
        <v>38</v>
      </c>
      <c r="AF17" s="89">
        <f t="shared" si="9"/>
        <v>24</v>
      </c>
      <c r="AG17" s="89">
        <f t="shared" si="10"/>
        <v>14</v>
      </c>
      <c r="AH17" s="89">
        <f t="shared" si="11"/>
        <v>15</v>
      </c>
      <c r="AI17" s="89">
        <f t="shared" si="12"/>
        <v>13</v>
      </c>
      <c r="AJ17" s="89">
        <f t="shared" si="13"/>
        <v>13</v>
      </c>
      <c r="AK17" s="91">
        <f t="shared" si="1"/>
        <v>0.57920792079207917</v>
      </c>
      <c r="AL17" s="92">
        <f t="shared" si="2"/>
        <v>0.69090909090909092</v>
      </c>
      <c r="AM17" s="92">
        <f t="shared" si="3"/>
        <v>0.48979591836734693</v>
      </c>
      <c r="AN17" s="112">
        <f t="shared" si="4"/>
        <v>0.63636363636363635</v>
      </c>
      <c r="AO17" s="112">
        <f t="shared" si="5"/>
        <v>0.42857142857142855</v>
      </c>
      <c r="AP17" s="112">
        <f t="shared" si="6"/>
        <v>0.59090909090909094</v>
      </c>
      <c r="AQ17" s="112">
        <f t="shared" si="7"/>
        <v>0.68421052631578949</v>
      </c>
    </row>
    <row r="18" spans="1:43" ht="31.5" x14ac:dyDescent="0.5">
      <c r="A18" s="154">
        <v>14</v>
      </c>
      <c r="B18" t="s">
        <v>121</v>
      </c>
      <c r="C18" s="21" t="s">
        <v>105</v>
      </c>
      <c r="D18" s="11">
        <v>6</v>
      </c>
      <c r="E18" s="11">
        <v>1</v>
      </c>
      <c r="F18" s="11">
        <v>7</v>
      </c>
      <c r="G18" s="11">
        <v>5</v>
      </c>
      <c r="H18" s="11">
        <v>4</v>
      </c>
      <c r="I18" s="11">
        <v>3</v>
      </c>
      <c r="J18" s="11">
        <v>3</v>
      </c>
      <c r="K18" s="11">
        <v>7</v>
      </c>
      <c r="L18" s="11">
        <v>6</v>
      </c>
      <c r="M18" s="11">
        <v>2</v>
      </c>
      <c r="N18" s="11">
        <v>2</v>
      </c>
      <c r="O18" s="11">
        <v>4</v>
      </c>
      <c r="P18" s="11">
        <v>4</v>
      </c>
      <c r="Q18" s="11">
        <v>2</v>
      </c>
      <c r="R18" s="11">
        <v>5</v>
      </c>
      <c r="S18" s="11">
        <v>7</v>
      </c>
      <c r="T18" s="11">
        <v>3</v>
      </c>
      <c r="U18" s="11">
        <v>3</v>
      </c>
      <c r="V18" s="11">
        <v>5</v>
      </c>
      <c r="W18" s="11">
        <v>8</v>
      </c>
      <c r="X18" s="11">
        <v>2</v>
      </c>
      <c r="Y18" s="11">
        <v>4</v>
      </c>
      <c r="Z18" s="11">
        <v>5</v>
      </c>
      <c r="AA18" s="11">
        <v>7</v>
      </c>
      <c r="AB18" s="11">
        <v>5</v>
      </c>
      <c r="AC18" s="11">
        <v>6</v>
      </c>
      <c r="AD18" s="89">
        <f t="shared" si="14"/>
        <v>116</v>
      </c>
      <c r="AE18" s="89">
        <f t="shared" si="8"/>
        <v>34</v>
      </c>
      <c r="AF18" s="89">
        <f t="shared" si="9"/>
        <v>27</v>
      </c>
      <c r="AG18" s="89">
        <f t="shared" si="10"/>
        <v>12</v>
      </c>
      <c r="AH18" s="89">
        <f t="shared" si="11"/>
        <v>14</v>
      </c>
      <c r="AI18" s="89">
        <f t="shared" si="12"/>
        <v>15</v>
      </c>
      <c r="AJ18" s="89">
        <f t="shared" si="13"/>
        <v>14</v>
      </c>
      <c r="AK18" s="91">
        <f t="shared" si="1"/>
        <v>0.57425742574257421</v>
      </c>
      <c r="AL18" s="92">
        <f t="shared" si="2"/>
        <v>0.61818181818181817</v>
      </c>
      <c r="AM18" s="92">
        <f t="shared" si="3"/>
        <v>0.55102040816326525</v>
      </c>
      <c r="AN18" s="112">
        <f t="shared" si="4"/>
        <v>0.54545454545454541</v>
      </c>
      <c r="AO18" s="112">
        <f t="shared" si="5"/>
        <v>0.4</v>
      </c>
      <c r="AP18" s="112">
        <f t="shared" si="6"/>
        <v>0.68181818181818177</v>
      </c>
      <c r="AQ18" s="112">
        <f t="shared" si="7"/>
        <v>0.73684210526315785</v>
      </c>
    </row>
    <row r="19" spans="1:43" ht="31.5" x14ac:dyDescent="0.5">
      <c r="A19" s="154">
        <v>15</v>
      </c>
      <c r="B19" s="160" t="s">
        <v>111</v>
      </c>
      <c r="C19" s="162" t="s">
        <v>105</v>
      </c>
      <c r="D19" s="161">
        <v>3</v>
      </c>
      <c r="E19" s="161">
        <v>1</v>
      </c>
      <c r="F19" s="161">
        <v>5</v>
      </c>
      <c r="G19" s="161">
        <v>5</v>
      </c>
      <c r="H19" s="161">
        <v>7</v>
      </c>
      <c r="I19" s="161">
        <v>1</v>
      </c>
      <c r="J19" s="161">
        <v>4</v>
      </c>
      <c r="K19" s="161">
        <v>6</v>
      </c>
      <c r="L19" s="161">
        <v>3</v>
      </c>
      <c r="M19" s="161">
        <v>3</v>
      </c>
      <c r="N19" s="161">
        <v>2</v>
      </c>
      <c r="O19" s="161">
        <v>3</v>
      </c>
      <c r="P19" s="161">
        <v>1</v>
      </c>
      <c r="Q19" s="161">
        <v>5</v>
      </c>
      <c r="R19" s="161">
        <v>6</v>
      </c>
      <c r="S19" s="161">
        <v>6</v>
      </c>
      <c r="T19" s="161">
        <v>2</v>
      </c>
      <c r="U19" s="161">
        <v>4</v>
      </c>
      <c r="V19" s="161">
        <v>4</v>
      </c>
      <c r="W19" s="161">
        <v>5</v>
      </c>
      <c r="X19" s="161">
        <v>3</v>
      </c>
      <c r="Y19" s="161">
        <v>4</v>
      </c>
      <c r="Z19" s="161">
        <v>7</v>
      </c>
      <c r="AA19" s="161">
        <v>6</v>
      </c>
      <c r="AB19" s="161">
        <v>2</v>
      </c>
      <c r="AC19" s="161">
        <v>6</v>
      </c>
      <c r="AD19" s="89">
        <f t="shared" si="14"/>
        <v>104</v>
      </c>
      <c r="AE19" s="89">
        <f t="shared" si="8"/>
        <v>31</v>
      </c>
      <c r="AF19" s="89">
        <f t="shared" si="9"/>
        <v>30</v>
      </c>
      <c r="AG19" s="89">
        <f t="shared" si="10"/>
        <v>12</v>
      </c>
      <c r="AH19" s="89">
        <f t="shared" si="11"/>
        <v>14</v>
      </c>
      <c r="AI19" s="89">
        <f t="shared" si="12"/>
        <v>6</v>
      </c>
      <c r="AJ19" s="89">
        <f t="shared" si="13"/>
        <v>11</v>
      </c>
      <c r="AK19" s="91">
        <f t="shared" si="1"/>
        <v>0.51485148514851486</v>
      </c>
      <c r="AL19" s="92">
        <f t="shared" si="2"/>
        <v>0.5636363636363636</v>
      </c>
      <c r="AM19" s="92">
        <f t="shared" si="3"/>
        <v>0.61224489795918369</v>
      </c>
      <c r="AN19" s="112">
        <f t="shared" si="4"/>
        <v>0.54545454545454541</v>
      </c>
      <c r="AO19" s="112">
        <f t="shared" si="5"/>
        <v>0.4</v>
      </c>
      <c r="AP19" s="112">
        <f t="shared" si="6"/>
        <v>0.27272727272727271</v>
      </c>
      <c r="AQ19" s="112">
        <f t="shared" si="7"/>
        <v>0.57894736842105265</v>
      </c>
    </row>
    <row r="20" spans="1:43" ht="31.5" x14ac:dyDescent="0.5">
      <c r="A20" s="154">
        <v>16</v>
      </c>
      <c r="B20" s="163" t="s">
        <v>123</v>
      </c>
      <c r="C20" s="165" t="s">
        <v>105</v>
      </c>
      <c r="D20" s="164">
        <v>4</v>
      </c>
      <c r="E20" s="164">
        <v>2</v>
      </c>
      <c r="F20" s="164">
        <v>4</v>
      </c>
      <c r="G20" s="164">
        <v>5</v>
      </c>
      <c r="H20" s="164">
        <v>5</v>
      </c>
      <c r="I20" s="164">
        <v>3</v>
      </c>
      <c r="J20" s="164">
        <v>6</v>
      </c>
      <c r="K20" s="164">
        <v>7</v>
      </c>
      <c r="L20" s="164">
        <v>1</v>
      </c>
      <c r="M20" s="164">
        <v>1</v>
      </c>
      <c r="N20" s="164">
        <v>2</v>
      </c>
      <c r="O20" s="164">
        <v>3</v>
      </c>
      <c r="P20" s="164">
        <v>0</v>
      </c>
      <c r="Q20" s="164">
        <v>2</v>
      </c>
      <c r="R20" s="164">
        <v>6</v>
      </c>
      <c r="S20" s="164">
        <v>6</v>
      </c>
      <c r="T20" s="164">
        <v>4</v>
      </c>
      <c r="U20" s="164">
        <v>5</v>
      </c>
      <c r="V20" s="164">
        <v>3</v>
      </c>
      <c r="W20" s="164">
        <v>7</v>
      </c>
      <c r="X20" s="164">
        <v>3</v>
      </c>
      <c r="Y20" s="164">
        <v>2</v>
      </c>
      <c r="Z20" s="164">
        <v>7</v>
      </c>
      <c r="AA20" s="164">
        <v>4</v>
      </c>
      <c r="AB20" s="164">
        <v>5</v>
      </c>
      <c r="AC20" s="164">
        <v>8</v>
      </c>
      <c r="AD20" s="89">
        <f t="shared" si="14"/>
        <v>105</v>
      </c>
      <c r="AE20" s="89">
        <f t="shared" si="8"/>
        <v>33</v>
      </c>
      <c r="AF20" s="89">
        <f t="shared" si="9"/>
        <v>25</v>
      </c>
      <c r="AG20" s="89">
        <f t="shared" si="10"/>
        <v>11</v>
      </c>
      <c r="AH20" s="89">
        <f t="shared" si="11"/>
        <v>15</v>
      </c>
      <c r="AI20" s="89">
        <f t="shared" si="12"/>
        <v>6</v>
      </c>
      <c r="AJ20" s="89">
        <f t="shared" si="13"/>
        <v>15</v>
      </c>
      <c r="AK20" s="91">
        <f t="shared" si="1"/>
        <v>0.51980198019801982</v>
      </c>
      <c r="AL20" s="92">
        <f t="shared" si="2"/>
        <v>0.6</v>
      </c>
      <c r="AM20" s="92">
        <f t="shared" si="3"/>
        <v>0.51020408163265307</v>
      </c>
      <c r="AN20" s="112">
        <f t="shared" si="4"/>
        <v>0.5</v>
      </c>
      <c r="AO20" s="112">
        <f t="shared" si="5"/>
        <v>0.42857142857142855</v>
      </c>
      <c r="AP20" s="112">
        <f t="shared" si="6"/>
        <v>0.27272727272727271</v>
      </c>
      <c r="AQ20" s="112">
        <f t="shared" si="7"/>
        <v>0.78947368421052633</v>
      </c>
    </row>
    <row r="21" spans="1:43" ht="31.5" x14ac:dyDescent="0.5">
      <c r="A21" s="154">
        <v>17</v>
      </c>
      <c r="B21" s="166" t="s">
        <v>124</v>
      </c>
      <c r="C21" s="168" t="s">
        <v>105</v>
      </c>
      <c r="D21" s="167">
        <v>2</v>
      </c>
      <c r="E21" s="167">
        <v>2</v>
      </c>
      <c r="F21" s="167">
        <v>7</v>
      </c>
      <c r="G21" s="167">
        <v>6</v>
      </c>
      <c r="H21" s="167">
        <v>7</v>
      </c>
      <c r="I21" s="167">
        <v>5</v>
      </c>
      <c r="J21" s="167">
        <v>4</v>
      </c>
      <c r="K21" s="167">
        <v>5</v>
      </c>
      <c r="L21" s="167">
        <v>2</v>
      </c>
      <c r="M21" s="167">
        <v>2</v>
      </c>
      <c r="N21" s="167">
        <v>3</v>
      </c>
      <c r="O21" s="167">
        <v>4</v>
      </c>
      <c r="P21" s="167">
        <v>3</v>
      </c>
      <c r="Q21" s="167">
        <v>3</v>
      </c>
      <c r="R21" s="167">
        <v>6</v>
      </c>
      <c r="S21" s="167">
        <v>10</v>
      </c>
      <c r="T21" s="167">
        <v>3</v>
      </c>
      <c r="U21" s="167">
        <v>6</v>
      </c>
      <c r="V21" s="167">
        <v>4</v>
      </c>
      <c r="W21" s="167">
        <v>6</v>
      </c>
      <c r="X21" s="167">
        <v>3</v>
      </c>
      <c r="Y21" s="167">
        <v>5</v>
      </c>
      <c r="Z21" s="167">
        <v>10</v>
      </c>
      <c r="AA21" s="167">
        <v>8</v>
      </c>
      <c r="AB21" s="167">
        <v>5</v>
      </c>
      <c r="AC21" s="167">
        <v>8</v>
      </c>
      <c r="AD21" s="89">
        <f t="shared" si="14"/>
        <v>129</v>
      </c>
      <c r="AE21" s="89">
        <f t="shared" si="8"/>
        <v>42</v>
      </c>
      <c r="AF21" s="89">
        <f t="shared" si="9"/>
        <v>28</v>
      </c>
      <c r="AG21" s="89">
        <f t="shared" si="10"/>
        <v>13</v>
      </c>
      <c r="AH21" s="89">
        <f t="shared" si="11"/>
        <v>22</v>
      </c>
      <c r="AI21" s="89">
        <f t="shared" si="12"/>
        <v>10</v>
      </c>
      <c r="AJ21" s="89">
        <f t="shared" si="13"/>
        <v>14</v>
      </c>
      <c r="AK21" s="91">
        <f t="shared" si="1"/>
        <v>0.63861386138613863</v>
      </c>
      <c r="AL21" s="92">
        <f t="shared" si="2"/>
        <v>0.76363636363636367</v>
      </c>
      <c r="AM21" s="92">
        <f t="shared" si="3"/>
        <v>0.5714285714285714</v>
      </c>
      <c r="AN21" s="112">
        <f t="shared" si="4"/>
        <v>0.59090909090909094</v>
      </c>
      <c r="AO21" s="112">
        <f t="shared" si="5"/>
        <v>0.62857142857142856</v>
      </c>
      <c r="AP21" s="112">
        <f t="shared" si="6"/>
        <v>0.45454545454545453</v>
      </c>
      <c r="AQ21" s="112">
        <f t="shared" si="7"/>
        <v>0.73684210526315785</v>
      </c>
    </row>
    <row r="22" spans="1:43" ht="31.5" x14ac:dyDescent="0.5">
      <c r="A22" s="154">
        <v>18</v>
      </c>
      <c r="B22" s="169" t="s">
        <v>125</v>
      </c>
      <c r="C22" s="171" t="s">
        <v>105</v>
      </c>
      <c r="D22" s="170">
        <v>3</v>
      </c>
      <c r="E22" s="170">
        <v>2</v>
      </c>
      <c r="F22" s="170">
        <v>5</v>
      </c>
      <c r="G22" s="170">
        <v>7</v>
      </c>
      <c r="H22" s="170">
        <v>6</v>
      </c>
      <c r="I22" s="170">
        <v>2</v>
      </c>
      <c r="J22" s="170">
        <v>5</v>
      </c>
      <c r="K22" s="170">
        <v>8</v>
      </c>
      <c r="L22" s="170">
        <v>3</v>
      </c>
      <c r="M22" s="170">
        <v>4</v>
      </c>
      <c r="N22" s="170">
        <v>4</v>
      </c>
      <c r="O22" s="170">
        <v>5</v>
      </c>
      <c r="P22" s="170">
        <v>1</v>
      </c>
      <c r="Q22" s="170">
        <v>3</v>
      </c>
      <c r="R22" s="170">
        <v>5</v>
      </c>
      <c r="S22" s="170">
        <v>7</v>
      </c>
      <c r="T22" s="170">
        <v>5</v>
      </c>
      <c r="U22" s="170">
        <v>5</v>
      </c>
      <c r="V22" s="170">
        <v>3</v>
      </c>
      <c r="W22" s="170">
        <v>9</v>
      </c>
      <c r="X22" s="170">
        <v>4</v>
      </c>
      <c r="Y22" s="170">
        <v>4</v>
      </c>
      <c r="Z22" s="170">
        <v>8</v>
      </c>
      <c r="AA22" s="170">
        <v>5</v>
      </c>
      <c r="AB22" s="170">
        <v>5</v>
      </c>
      <c r="AC22" s="170">
        <v>6</v>
      </c>
      <c r="AD22" s="89">
        <f t="shared" si="14"/>
        <v>124</v>
      </c>
      <c r="AE22" s="89">
        <f t="shared" si="8"/>
        <v>40</v>
      </c>
      <c r="AF22" s="89">
        <f t="shared" si="9"/>
        <v>27</v>
      </c>
      <c r="AG22" s="89">
        <f t="shared" si="10"/>
        <v>14</v>
      </c>
      <c r="AH22" s="89">
        <f t="shared" si="11"/>
        <v>19</v>
      </c>
      <c r="AI22" s="89">
        <f t="shared" si="12"/>
        <v>9</v>
      </c>
      <c r="AJ22" s="89">
        <f t="shared" si="13"/>
        <v>15</v>
      </c>
      <c r="AK22" s="91">
        <f t="shared" si="1"/>
        <v>0.61386138613861385</v>
      </c>
      <c r="AL22" s="92">
        <f t="shared" si="2"/>
        <v>0.72727272727272729</v>
      </c>
      <c r="AM22" s="92">
        <f t="shared" si="3"/>
        <v>0.55102040816326525</v>
      </c>
      <c r="AN22" s="112">
        <f t="shared" si="4"/>
        <v>0.63636363636363635</v>
      </c>
      <c r="AO22" s="112">
        <f t="shared" si="5"/>
        <v>0.54285714285714282</v>
      </c>
      <c r="AP22" s="112">
        <f t="shared" si="6"/>
        <v>0.40909090909090912</v>
      </c>
      <c r="AQ22" s="112">
        <f t="shared" si="7"/>
        <v>0.78947368421052633</v>
      </c>
    </row>
    <row r="23" spans="1:43" ht="31.5" x14ac:dyDescent="0.5">
      <c r="A23" s="154">
        <v>19</v>
      </c>
      <c r="B23" t="s">
        <v>126</v>
      </c>
      <c r="C23" s="21" t="s">
        <v>105</v>
      </c>
      <c r="D23" s="11">
        <v>3</v>
      </c>
      <c r="E23" s="11">
        <v>3</v>
      </c>
      <c r="F23" s="11">
        <v>8</v>
      </c>
      <c r="G23" s="11">
        <v>7</v>
      </c>
      <c r="H23" s="11">
        <v>5</v>
      </c>
      <c r="I23" s="11">
        <v>5</v>
      </c>
      <c r="J23" s="11">
        <v>4</v>
      </c>
      <c r="K23" s="11">
        <v>7</v>
      </c>
      <c r="L23" s="11">
        <v>6</v>
      </c>
      <c r="M23" s="11">
        <v>2</v>
      </c>
      <c r="N23" s="11">
        <v>5</v>
      </c>
      <c r="O23" s="11">
        <v>6</v>
      </c>
      <c r="P23" s="11">
        <v>4</v>
      </c>
      <c r="Q23" s="11">
        <v>5</v>
      </c>
      <c r="R23" s="11">
        <v>5</v>
      </c>
      <c r="S23" s="11">
        <v>9</v>
      </c>
      <c r="T23" s="11">
        <v>5</v>
      </c>
      <c r="U23" s="11">
        <v>6</v>
      </c>
      <c r="V23" s="11">
        <v>6</v>
      </c>
      <c r="W23" s="11">
        <v>7</v>
      </c>
      <c r="X23" s="11">
        <v>3</v>
      </c>
      <c r="Y23" s="11">
        <v>5</v>
      </c>
      <c r="Z23" s="11">
        <v>7</v>
      </c>
      <c r="AA23" s="11">
        <v>8</v>
      </c>
      <c r="AB23" s="11">
        <v>7</v>
      </c>
      <c r="AC23" s="11">
        <v>7</v>
      </c>
      <c r="AD23" s="89">
        <f t="shared" si="14"/>
        <v>145</v>
      </c>
      <c r="AE23" s="89">
        <f t="shared" si="8"/>
        <v>45</v>
      </c>
      <c r="AF23" s="89">
        <f t="shared" si="9"/>
        <v>31</v>
      </c>
      <c r="AG23" s="89">
        <f t="shared" si="10"/>
        <v>14</v>
      </c>
      <c r="AH23" s="89">
        <f t="shared" si="11"/>
        <v>24</v>
      </c>
      <c r="AI23" s="89">
        <f t="shared" si="12"/>
        <v>17</v>
      </c>
      <c r="AJ23" s="89">
        <f t="shared" si="13"/>
        <v>14</v>
      </c>
      <c r="AK23" s="91">
        <f t="shared" si="1"/>
        <v>0.71782178217821779</v>
      </c>
      <c r="AL23" s="92">
        <f t="shared" si="2"/>
        <v>0.81818181818181823</v>
      </c>
      <c r="AM23" s="92">
        <f t="shared" si="3"/>
        <v>0.63265306122448983</v>
      </c>
      <c r="AN23" s="112">
        <f t="shared" si="4"/>
        <v>0.63636363636363635</v>
      </c>
      <c r="AO23" s="112">
        <f t="shared" si="5"/>
        <v>0.68571428571428572</v>
      </c>
      <c r="AP23" s="112">
        <f t="shared" si="6"/>
        <v>0.77272727272727271</v>
      </c>
      <c r="AQ23" s="112">
        <f t="shared" si="7"/>
        <v>0.73684210526315785</v>
      </c>
    </row>
    <row r="24" spans="1:43" ht="31.5" x14ac:dyDescent="0.5">
      <c r="A24" s="154">
        <v>20</v>
      </c>
      <c r="B24" t="s">
        <v>127</v>
      </c>
      <c r="C24" s="21" t="s">
        <v>105</v>
      </c>
      <c r="D24" s="11">
        <v>3</v>
      </c>
      <c r="E24" s="11">
        <v>2</v>
      </c>
      <c r="F24" s="11">
        <v>7</v>
      </c>
      <c r="G24" s="11">
        <v>4</v>
      </c>
      <c r="H24" s="11">
        <v>7</v>
      </c>
      <c r="I24" s="11">
        <v>4</v>
      </c>
      <c r="J24" s="11">
        <v>3</v>
      </c>
      <c r="K24" s="11">
        <v>4</v>
      </c>
      <c r="L24" s="11">
        <v>2</v>
      </c>
      <c r="M24" s="11">
        <v>1</v>
      </c>
      <c r="N24" s="11">
        <v>2</v>
      </c>
      <c r="O24" s="11">
        <v>1</v>
      </c>
      <c r="P24" s="11">
        <v>2</v>
      </c>
      <c r="Q24" s="11">
        <v>4</v>
      </c>
      <c r="R24" s="11">
        <v>6</v>
      </c>
      <c r="S24" s="11">
        <v>5</v>
      </c>
      <c r="T24" s="11">
        <v>2</v>
      </c>
      <c r="U24" s="11">
        <v>2</v>
      </c>
      <c r="V24" s="11">
        <v>5</v>
      </c>
      <c r="W24" s="11">
        <v>9</v>
      </c>
      <c r="X24" s="11">
        <v>4</v>
      </c>
      <c r="Y24" s="11">
        <v>2</v>
      </c>
      <c r="Z24" s="11">
        <v>6</v>
      </c>
      <c r="AA24" s="11">
        <v>3</v>
      </c>
      <c r="AB24" s="11">
        <v>7</v>
      </c>
      <c r="AC24" s="11">
        <v>7</v>
      </c>
      <c r="AD24" s="89">
        <f t="shared" si="14"/>
        <v>104</v>
      </c>
      <c r="AE24" s="89">
        <f t="shared" si="8"/>
        <v>23</v>
      </c>
      <c r="AF24" s="89">
        <f t="shared" si="9"/>
        <v>29</v>
      </c>
      <c r="AG24" s="89">
        <f t="shared" si="10"/>
        <v>11</v>
      </c>
      <c r="AH24" s="89">
        <f t="shared" si="11"/>
        <v>14</v>
      </c>
      <c r="AI24" s="89">
        <f t="shared" si="12"/>
        <v>11</v>
      </c>
      <c r="AJ24" s="89">
        <f t="shared" si="13"/>
        <v>16</v>
      </c>
      <c r="AK24" s="91">
        <f t="shared" si="1"/>
        <v>0.51485148514851486</v>
      </c>
      <c r="AL24" s="92">
        <f t="shared" si="2"/>
        <v>0.41818181818181815</v>
      </c>
      <c r="AM24" s="92">
        <f t="shared" si="3"/>
        <v>0.59183673469387754</v>
      </c>
      <c r="AN24" s="112">
        <f t="shared" si="4"/>
        <v>0.5</v>
      </c>
      <c r="AO24" s="112">
        <f t="shared" si="5"/>
        <v>0.4</v>
      </c>
      <c r="AP24" s="112">
        <f t="shared" si="6"/>
        <v>0.5</v>
      </c>
      <c r="AQ24" s="112">
        <f t="shared" si="7"/>
        <v>0.84210526315789469</v>
      </c>
    </row>
    <row r="25" spans="1:43" ht="31.5" x14ac:dyDescent="0.5">
      <c r="A25" s="154">
        <v>21</v>
      </c>
      <c r="B25" t="s">
        <v>128</v>
      </c>
      <c r="C25" s="21" t="s">
        <v>105</v>
      </c>
      <c r="D25" s="11">
        <v>3</v>
      </c>
      <c r="E25" s="11">
        <v>2</v>
      </c>
      <c r="F25" s="11">
        <v>5</v>
      </c>
      <c r="G25" s="11">
        <v>7</v>
      </c>
      <c r="H25" s="11">
        <v>5</v>
      </c>
      <c r="I25" s="11">
        <v>2</v>
      </c>
      <c r="J25" s="11">
        <v>5</v>
      </c>
      <c r="K25" s="11">
        <v>6</v>
      </c>
      <c r="L25" s="11">
        <v>4</v>
      </c>
      <c r="M25" s="11">
        <v>3</v>
      </c>
      <c r="N25" s="11">
        <v>3</v>
      </c>
      <c r="O25" s="11">
        <v>5</v>
      </c>
      <c r="P25" s="11">
        <v>4</v>
      </c>
      <c r="Q25" s="11">
        <v>5</v>
      </c>
      <c r="R25" s="11">
        <v>4</v>
      </c>
      <c r="S25" s="11">
        <v>9</v>
      </c>
      <c r="T25" s="11">
        <v>5</v>
      </c>
      <c r="U25" s="11">
        <v>7</v>
      </c>
      <c r="V25" s="11">
        <v>5</v>
      </c>
      <c r="W25" s="11">
        <v>7</v>
      </c>
      <c r="X25" s="11">
        <v>2</v>
      </c>
      <c r="Y25" s="11">
        <v>8</v>
      </c>
      <c r="Z25" s="11">
        <v>7</v>
      </c>
      <c r="AA25" s="11">
        <v>9</v>
      </c>
      <c r="AB25" s="11">
        <v>8</v>
      </c>
      <c r="AC25" s="11">
        <v>9</v>
      </c>
      <c r="AD25" s="89">
        <f t="shared" si="14"/>
        <v>139</v>
      </c>
      <c r="AE25" s="89">
        <f t="shared" si="8"/>
        <v>43</v>
      </c>
      <c r="AF25" s="89">
        <f t="shared" si="9"/>
        <v>29</v>
      </c>
      <c r="AG25" s="89">
        <f t="shared" si="10"/>
        <v>13</v>
      </c>
      <c r="AH25" s="89">
        <f t="shared" si="11"/>
        <v>22</v>
      </c>
      <c r="AI25" s="89">
        <f t="shared" si="12"/>
        <v>16</v>
      </c>
      <c r="AJ25" s="89">
        <f t="shared" si="13"/>
        <v>16</v>
      </c>
      <c r="AK25" s="91">
        <f t="shared" si="1"/>
        <v>0.68811881188118806</v>
      </c>
      <c r="AL25" s="92">
        <f t="shared" si="2"/>
        <v>0.78181818181818186</v>
      </c>
      <c r="AM25" s="92">
        <f t="shared" si="3"/>
        <v>0.59183673469387754</v>
      </c>
      <c r="AN25" s="112">
        <f t="shared" si="4"/>
        <v>0.59090909090909094</v>
      </c>
      <c r="AO25" s="112">
        <f t="shared" si="5"/>
        <v>0.62857142857142856</v>
      </c>
      <c r="AP25" s="112">
        <f t="shared" si="6"/>
        <v>0.72727272727272729</v>
      </c>
      <c r="AQ25" s="112">
        <f t="shared" si="7"/>
        <v>0.84210526315789469</v>
      </c>
    </row>
    <row r="26" spans="1:43" ht="31.5" x14ac:dyDescent="0.5">
      <c r="A26" s="154">
        <v>22</v>
      </c>
      <c r="B26" t="s">
        <v>129</v>
      </c>
      <c r="C26" s="21" t="s">
        <v>105</v>
      </c>
      <c r="D26" s="11">
        <v>2</v>
      </c>
      <c r="E26" s="11">
        <v>1</v>
      </c>
      <c r="F26" s="11">
        <v>8</v>
      </c>
      <c r="G26" s="11">
        <v>7</v>
      </c>
      <c r="H26" s="11">
        <v>7</v>
      </c>
      <c r="I26" s="11">
        <v>2</v>
      </c>
      <c r="J26" s="11">
        <v>3</v>
      </c>
      <c r="K26" s="11">
        <v>5</v>
      </c>
      <c r="L26" s="11">
        <v>1</v>
      </c>
      <c r="M26" s="11">
        <v>1</v>
      </c>
      <c r="N26" s="11">
        <v>1</v>
      </c>
      <c r="O26" s="11">
        <v>3</v>
      </c>
      <c r="P26" s="11">
        <v>2</v>
      </c>
      <c r="Q26" s="11">
        <v>3</v>
      </c>
      <c r="R26" s="11">
        <v>4</v>
      </c>
      <c r="S26" s="11">
        <v>5</v>
      </c>
      <c r="T26" s="11">
        <v>3</v>
      </c>
      <c r="U26" s="11">
        <v>3</v>
      </c>
      <c r="V26" s="11">
        <v>3</v>
      </c>
      <c r="W26" s="11">
        <v>5</v>
      </c>
      <c r="X26" s="11">
        <v>5</v>
      </c>
      <c r="Y26" s="11">
        <v>2</v>
      </c>
      <c r="Z26" s="11">
        <v>5</v>
      </c>
      <c r="AA26" s="11">
        <v>7</v>
      </c>
      <c r="AB26" s="11">
        <v>4</v>
      </c>
      <c r="AC26" s="11">
        <v>6</v>
      </c>
      <c r="AD26" s="89">
        <f t="shared" si="14"/>
        <v>98</v>
      </c>
      <c r="AE26" s="89">
        <f t="shared" si="8"/>
        <v>29</v>
      </c>
      <c r="AF26" s="89">
        <f t="shared" si="9"/>
        <v>26</v>
      </c>
      <c r="AG26" s="89">
        <f t="shared" si="10"/>
        <v>12</v>
      </c>
      <c r="AH26" s="89">
        <f t="shared" si="11"/>
        <v>13</v>
      </c>
      <c r="AI26" s="89">
        <f t="shared" si="12"/>
        <v>7</v>
      </c>
      <c r="AJ26" s="89">
        <f t="shared" si="13"/>
        <v>11</v>
      </c>
      <c r="AK26" s="91">
        <f t="shared" si="1"/>
        <v>0.48514851485148514</v>
      </c>
      <c r="AL26" s="92">
        <f t="shared" si="2"/>
        <v>0.52727272727272723</v>
      </c>
      <c r="AM26" s="92">
        <f t="shared" si="3"/>
        <v>0.53061224489795922</v>
      </c>
      <c r="AN26" s="112">
        <f t="shared" si="4"/>
        <v>0.54545454545454541</v>
      </c>
      <c r="AO26" s="112">
        <f t="shared" si="5"/>
        <v>0.37142857142857144</v>
      </c>
      <c r="AP26" s="112">
        <f t="shared" si="6"/>
        <v>0.31818181818181818</v>
      </c>
      <c r="AQ26" s="112">
        <f t="shared" si="7"/>
        <v>0.57894736842105265</v>
      </c>
    </row>
    <row r="27" spans="1:43" ht="31.5" x14ac:dyDescent="0.5">
      <c r="A27" s="154">
        <v>23</v>
      </c>
      <c r="B27" t="s">
        <v>130</v>
      </c>
      <c r="C27" s="21" t="s">
        <v>105</v>
      </c>
      <c r="D27" s="11">
        <v>4</v>
      </c>
      <c r="E27" s="11">
        <v>0</v>
      </c>
      <c r="F27" s="11">
        <v>4</v>
      </c>
      <c r="G27" s="11">
        <v>8</v>
      </c>
      <c r="H27" s="11">
        <v>4</v>
      </c>
      <c r="I27" s="11">
        <v>2</v>
      </c>
      <c r="J27" s="11">
        <v>3</v>
      </c>
      <c r="K27" s="11">
        <v>7</v>
      </c>
      <c r="L27" s="11">
        <v>1</v>
      </c>
      <c r="M27" s="11">
        <v>2</v>
      </c>
      <c r="N27" s="11">
        <v>3</v>
      </c>
      <c r="O27" s="11">
        <v>5</v>
      </c>
      <c r="P27" s="11">
        <v>2</v>
      </c>
      <c r="Q27" s="11">
        <v>3</v>
      </c>
      <c r="R27" s="11">
        <v>6</v>
      </c>
      <c r="S27" s="11">
        <v>4</v>
      </c>
      <c r="T27" s="11">
        <v>5</v>
      </c>
      <c r="U27" s="11">
        <v>3</v>
      </c>
      <c r="V27" s="11">
        <v>4</v>
      </c>
      <c r="W27" s="11">
        <v>9</v>
      </c>
      <c r="X27" s="11">
        <v>3</v>
      </c>
      <c r="Y27" s="11">
        <v>2</v>
      </c>
      <c r="Z27" s="11">
        <v>7</v>
      </c>
      <c r="AA27" s="11">
        <v>4</v>
      </c>
      <c r="AB27" s="11">
        <v>6</v>
      </c>
      <c r="AC27" s="11">
        <v>8</v>
      </c>
      <c r="AD27" s="89">
        <f t="shared" si="14"/>
        <v>109</v>
      </c>
      <c r="AE27" s="89">
        <f t="shared" si="8"/>
        <v>32</v>
      </c>
      <c r="AF27" s="89">
        <f t="shared" si="9"/>
        <v>29</v>
      </c>
      <c r="AG27" s="89">
        <f t="shared" si="10"/>
        <v>9</v>
      </c>
      <c r="AH27" s="89">
        <f t="shared" si="11"/>
        <v>13</v>
      </c>
      <c r="AI27" s="89">
        <f t="shared" si="12"/>
        <v>9</v>
      </c>
      <c r="AJ27" s="89">
        <f t="shared" si="13"/>
        <v>17</v>
      </c>
      <c r="AK27" s="91">
        <f t="shared" si="1"/>
        <v>0.53960396039603964</v>
      </c>
      <c r="AL27" s="92">
        <f t="shared" si="2"/>
        <v>0.58181818181818179</v>
      </c>
      <c r="AM27" s="92">
        <f t="shared" si="3"/>
        <v>0.59183673469387754</v>
      </c>
      <c r="AN27" s="112">
        <f t="shared" si="4"/>
        <v>0.40909090909090912</v>
      </c>
      <c r="AO27" s="112">
        <f t="shared" si="5"/>
        <v>0.37142857142857144</v>
      </c>
      <c r="AP27" s="112">
        <f t="shared" si="6"/>
        <v>0.40909090909090912</v>
      </c>
      <c r="AQ27" s="112">
        <f t="shared" si="7"/>
        <v>0.89473684210526316</v>
      </c>
    </row>
    <row r="28" spans="1:43" ht="31.5" x14ac:dyDescent="0.5">
      <c r="A28" s="154">
        <v>24</v>
      </c>
      <c r="B28" t="s">
        <v>131</v>
      </c>
      <c r="C28" s="21" t="s">
        <v>105</v>
      </c>
      <c r="D28" s="11">
        <v>4</v>
      </c>
      <c r="E28" s="11">
        <v>2</v>
      </c>
      <c r="F28" s="11">
        <v>6</v>
      </c>
      <c r="G28" s="11">
        <v>7</v>
      </c>
      <c r="H28" s="11">
        <v>6</v>
      </c>
      <c r="I28" s="11">
        <v>6</v>
      </c>
      <c r="J28" s="11">
        <v>6</v>
      </c>
      <c r="K28" s="11">
        <v>5</v>
      </c>
      <c r="L28" s="11">
        <v>5</v>
      </c>
      <c r="M28" s="11">
        <v>2</v>
      </c>
      <c r="N28" s="11">
        <v>2</v>
      </c>
      <c r="O28" s="11">
        <v>3</v>
      </c>
      <c r="P28" s="11">
        <v>2</v>
      </c>
      <c r="Q28" s="11">
        <v>3</v>
      </c>
      <c r="R28" s="11">
        <v>4</v>
      </c>
      <c r="S28" s="11">
        <v>9</v>
      </c>
      <c r="T28" s="11">
        <v>4</v>
      </c>
      <c r="U28" s="11">
        <v>5</v>
      </c>
      <c r="V28" s="11">
        <v>3</v>
      </c>
      <c r="W28" s="11">
        <v>9</v>
      </c>
      <c r="X28" s="11">
        <v>3</v>
      </c>
      <c r="Y28" s="11">
        <v>3</v>
      </c>
      <c r="Z28" s="11">
        <v>10</v>
      </c>
      <c r="AA28" s="11">
        <v>5</v>
      </c>
      <c r="AB28" s="11">
        <v>6</v>
      </c>
      <c r="AC28" s="11">
        <v>9</v>
      </c>
      <c r="AD28" s="89">
        <f t="shared" si="14"/>
        <v>129</v>
      </c>
      <c r="AE28" s="89">
        <f t="shared" si="8"/>
        <v>38</v>
      </c>
      <c r="AF28" s="89">
        <f t="shared" si="9"/>
        <v>27</v>
      </c>
      <c r="AG28" s="89">
        <f t="shared" si="10"/>
        <v>14</v>
      </c>
      <c r="AH28" s="89">
        <f t="shared" si="11"/>
        <v>19</v>
      </c>
      <c r="AI28" s="89">
        <f t="shared" si="12"/>
        <v>13</v>
      </c>
      <c r="AJ28" s="89">
        <f t="shared" si="13"/>
        <v>18</v>
      </c>
      <c r="AK28" s="91">
        <f t="shared" si="1"/>
        <v>0.63861386138613863</v>
      </c>
      <c r="AL28" s="92">
        <f t="shared" si="2"/>
        <v>0.69090909090909092</v>
      </c>
      <c r="AM28" s="92">
        <f t="shared" si="3"/>
        <v>0.55102040816326525</v>
      </c>
      <c r="AN28" s="112">
        <f t="shared" si="4"/>
        <v>0.63636363636363635</v>
      </c>
      <c r="AO28" s="112">
        <f t="shared" si="5"/>
        <v>0.54285714285714282</v>
      </c>
      <c r="AP28" s="112">
        <f t="shared" si="6"/>
        <v>0.59090909090909094</v>
      </c>
      <c r="AQ28" s="112">
        <f t="shared" si="7"/>
        <v>0.94736842105263153</v>
      </c>
    </row>
    <row r="29" spans="1:43" ht="31.5" x14ac:dyDescent="0.5">
      <c r="A29" s="154">
        <v>25</v>
      </c>
      <c r="B29" t="s">
        <v>132</v>
      </c>
      <c r="C29" s="21" t="s">
        <v>105</v>
      </c>
      <c r="D29" s="11">
        <v>6</v>
      </c>
      <c r="E29" s="11">
        <v>1</v>
      </c>
      <c r="F29" s="11">
        <v>5</v>
      </c>
      <c r="G29" s="11">
        <v>7</v>
      </c>
      <c r="H29" s="11">
        <v>5</v>
      </c>
      <c r="I29" s="11">
        <v>2</v>
      </c>
      <c r="J29" s="11">
        <v>3</v>
      </c>
      <c r="K29" s="11">
        <v>5</v>
      </c>
      <c r="L29" s="11">
        <v>2</v>
      </c>
      <c r="M29" s="11">
        <v>0</v>
      </c>
      <c r="N29" s="11">
        <v>4</v>
      </c>
      <c r="O29" s="11">
        <v>3</v>
      </c>
      <c r="P29" s="11">
        <v>1</v>
      </c>
      <c r="Q29" s="11">
        <v>2</v>
      </c>
      <c r="R29" s="11">
        <v>5</v>
      </c>
      <c r="S29" s="11">
        <v>6</v>
      </c>
      <c r="T29" s="11">
        <v>2</v>
      </c>
      <c r="U29" s="11">
        <v>2</v>
      </c>
      <c r="V29" s="11">
        <v>2</v>
      </c>
      <c r="W29" s="11">
        <v>6</v>
      </c>
      <c r="X29" s="11">
        <v>4</v>
      </c>
      <c r="Y29" s="11">
        <v>7</v>
      </c>
      <c r="Z29" s="11">
        <v>1</v>
      </c>
      <c r="AA29" s="11">
        <v>6</v>
      </c>
      <c r="AB29" s="11">
        <v>6</v>
      </c>
      <c r="AC29" s="11">
        <v>6</v>
      </c>
      <c r="AD29" s="89">
        <f t="shared" si="14"/>
        <v>99</v>
      </c>
      <c r="AE29" s="89">
        <f t="shared" si="8"/>
        <v>24</v>
      </c>
      <c r="AF29" s="89">
        <f t="shared" si="9"/>
        <v>27</v>
      </c>
      <c r="AG29" s="89">
        <f t="shared" si="10"/>
        <v>8</v>
      </c>
      <c r="AH29" s="89">
        <f t="shared" si="11"/>
        <v>19</v>
      </c>
      <c r="AI29" s="89">
        <f t="shared" si="12"/>
        <v>9</v>
      </c>
      <c r="AJ29" s="89">
        <f t="shared" si="13"/>
        <v>12</v>
      </c>
      <c r="AK29" s="91">
        <f t="shared" si="1"/>
        <v>0.49009900990099009</v>
      </c>
      <c r="AL29" s="92">
        <f t="shared" si="2"/>
        <v>0.43636363636363634</v>
      </c>
      <c r="AM29" s="92">
        <f t="shared" si="3"/>
        <v>0.55102040816326525</v>
      </c>
      <c r="AN29" s="112">
        <f t="shared" si="4"/>
        <v>0.36363636363636365</v>
      </c>
      <c r="AO29" s="112">
        <f t="shared" si="5"/>
        <v>0.54285714285714282</v>
      </c>
      <c r="AP29" s="112">
        <f t="shared" si="6"/>
        <v>0.40909090909090912</v>
      </c>
      <c r="AQ29" s="112">
        <f t="shared" si="7"/>
        <v>0.63157894736842102</v>
      </c>
    </row>
    <row r="30" spans="1:43" ht="31.5" x14ac:dyDescent="0.5">
      <c r="A30" s="154">
        <v>26</v>
      </c>
      <c r="B30" t="s">
        <v>133</v>
      </c>
      <c r="C30" s="21" t="s">
        <v>105</v>
      </c>
      <c r="D30" s="11">
        <v>4</v>
      </c>
      <c r="E30" s="11">
        <v>2</v>
      </c>
      <c r="F30" s="11">
        <v>5</v>
      </c>
      <c r="G30" s="11">
        <v>4</v>
      </c>
      <c r="H30" s="11">
        <v>6</v>
      </c>
      <c r="I30" s="11">
        <v>4</v>
      </c>
      <c r="J30" s="11">
        <v>2</v>
      </c>
      <c r="K30" s="11">
        <v>5</v>
      </c>
      <c r="L30" s="11">
        <v>1</v>
      </c>
      <c r="M30" s="11">
        <v>3</v>
      </c>
      <c r="N30" s="11">
        <v>1</v>
      </c>
      <c r="O30" s="11">
        <v>2</v>
      </c>
      <c r="P30" s="11">
        <v>3</v>
      </c>
      <c r="Q30" s="11">
        <v>3</v>
      </c>
      <c r="R30" s="11">
        <v>5</v>
      </c>
      <c r="S30" s="11">
        <v>8</v>
      </c>
      <c r="T30" s="11">
        <v>4</v>
      </c>
      <c r="U30" s="11">
        <v>4</v>
      </c>
      <c r="V30" s="11">
        <v>4</v>
      </c>
      <c r="W30" s="11">
        <v>8</v>
      </c>
      <c r="X30" s="11">
        <v>4</v>
      </c>
      <c r="Y30" s="11">
        <v>3</v>
      </c>
      <c r="Z30" s="11">
        <v>7</v>
      </c>
      <c r="AA30" s="11">
        <v>6</v>
      </c>
      <c r="AB30" s="11">
        <v>5</v>
      </c>
      <c r="AC30" s="11">
        <v>8</v>
      </c>
      <c r="AD30" s="89">
        <f t="shared" si="14"/>
        <v>111</v>
      </c>
      <c r="AE30" s="89">
        <f t="shared" si="8"/>
        <v>34</v>
      </c>
      <c r="AF30" s="89">
        <f t="shared" si="9"/>
        <v>26</v>
      </c>
      <c r="AG30" s="89">
        <f t="shared" si="10"/>
        <v>10</v>
      </c>
      <c r="AH30" s="89">
        <f t="shared" si="11"/>
        <v>16</v>
      </c>
      <c r="AI30" s="89">
        <f t="shared" si="12"/>
        <v>9</v>
      </c>
      <c r="AJ30" s="89">
        <f t="shared" si="13"/>
        <v>16</v>
      </c>
      <c r="AK30" s="91">
        <f t="shared" si="1"/>
        <v>0.54950495049504955</v>
      </c>
      <c r="AL30" s="92">
        <f t="shared" si="2"/>
        <v>0.61818181818181817</v>
      </c>
      <c r="AM30" s="92">
        <f t="shared" si="3"/>
        <v>0.53061224489795922</v>
      </c>
      <c r="AN30" s="112">
        <f t="shared" si="4"/>
        <v>0.45454545454545453</v>
      </c>
      <c r="AO30" s="112">
        <f t="shared" si="5"/>
        <v>0.45714285714285713</v>
      </c>
      <c r="AP30" s="112">
        <f t="shared" si="6"/>
        <v>0.40909090909090912</v>
      </c>
      <c r="AQ30" s="112">
        <f t="shared" si="7"/>
        <v>0.84210526315789469</v>
      </c>
    </row>
    <row r="31" spans="1:43" ht="31.5" x14ac:dyDescent="0.5">
      <c r="A31" s="154">
        <v>27</v>
      </c>
      <c r="B31" t="s">
        <v>134</v>
      </c>
      <c r="C31" s="21" t="s">
        <v>105</v>
      </c>
      <c r="D31" s="11">
        <v>2</v>
      </c>
      <c r="E31" s="11">
        <v>2</v>
      </c>
      <c r="F31" s="11">
        <v>5</v>
      </c>
      <c r="G31" s="11">
        <v>5</v>
      </c>
      <c r="H31" s="11">
        <v>3</v>
      </c>
      <c r="I31" s="11">
        <v>1</v>
      </c>
      <c r="J31" s="11">
        <v>4</v>
      </c>
      <c r="K31" s="11">
        <v>6</v>
      </c>
      <c r="L31" s="11">
        <v>3</v>
      </c>
      <c r="M31" s="11">
        <v>2</v>
      </c>
      <c r="N31" s="11">
        <v>2</v>
      </c>
      <c r="O31" s="11">
        <v>3</v>
      </c>
      <c r="P31" s="11">
        <v>3</v>
      </c>
      <c r="Q31" s="11">
        <v>4</v>
      </c>
      <c r="R31" s="11">
        <v>5</v>
      </c>
      <c r="S31" s="11">
        <v>7</v>
      </c>
      <c r="T31" s="11">
        <v>4</v>
      </c>
      <c r="U31" s="11">
        <v>2</v>
      </c>
      <c r="V31" s="11">
        <v>2</v>
      </c>
      <c r="W31" s="11">
        <v>9</v>
      </c>
      <c r="X31" s="11">
        <v>1</v>
      </c>
      <c r="Y31" s="11">
        <v>5</v>
      </c>
      <c r="Z31" s="11">
        <v>7</v>
      </c>
      <c r="AA31" s="11">
        <v>5</v>
      </c>
      <c r="AB31" s="11">
        <v>7</v>
      </c>
      <c r="AC31" s="11">
        <v>7</v>
      </c>
      <c r="AD31" s="89">
        <f t="shared" si="14"/>
        <v>106</v>
      </c>
      <c r="AE31" s="89">
        <f t="shared" si="8"/>
        <v>34</v>
      </c>
      <c r="AF31" s="89">
        <f t="shared" si="9"/>
        <v>21</v>
      </c>
      <c r="AG31" s="89">
        <f t="shared" si="10"/>
        <v>11</v>
      </c>
      <c r="AH31" s="89">
        <f t="shared" si="11"/>
        <v>11</v>
      </c>
      <c r="AI31" s="89">
        <f t="shared" si="12"/>
        <v>13</v>
      </c>
      <c r="AJ31" s="89">
        <f t="shared" si="13"/>
        <v>16</v>
      </c>
      <c r="AK31" s="91">
        <f t="shared" ref="AK31:AK81" si="15">AD31/$AK$4</f>
        <v>0.52475247524752477</v>
      </c>
      <c r="AL31" s="92">
        <f t="shared" ref="AL31:AL81" si="16">AE31/$AL$4</f>
        <v>0.61818181818181817</v>
      </c>
      <c r="AM31" s="92">
        <f t="shared" ref="AM31:AM81" si="17">AF31/$AM$4</f>
        <v>0.42857142857142855</v>
      </c>
      <c r="AN31" s="112">
        <f t="shared" ref="AN31:AN81" si="18">AG31/$AN$4</f>
        <v>0.5</v>
      </c>
      <c r="AO31" s="112">
        <f t="shared" ref="AO31:AO81" si="19">AH31/$AO$4</f>
        <v>0.31428571428571428</v>
      </c>
      <c r="AP31" s="112">
        <f t="shared" ref="AP31:AP81" si="20">AI31/$AP$4</f>
        <v>0.59090909090909094</v>
      </c>
      <c r="AQ31" s="112">
        <f t="shared" ref="AQ31:AQ81" si="21">AJ31/$AQ$4</f>
        <v>0.84210526315789469</v>
      </c>
    </row>
    <row r="32" spans="1:43" ht="31.5" x14ac:dyDescent="0.5">
      <c r="A32" s="154">
        <v>28</v>
      </c>
      <c r="B32" t="s">
        <v>135</v>
      </c>
      <c r="C32" s="21" t="s">
        <v>105</v>
      </c>
      <c r="D32" s="11">
        <v>5</v>
      </c>
      <c r="E32" s="11">
        <v>2</v>
      </c>
      <c r="F32" s="11">
        <v>6</v>
      </c>
      <c r="G32" s="11">
        <v>4</v>
      </c>
      <c r="H32" s="11">
        <v>7</v>
      </c>
      <c r="I32" s="11">
        <v>1</v>
      </c>
      <c r="J32" s="11">
        <v>5</v>
      </c>
      <c r="K32" s="11">
        <v>5</v>
      </c>
      <c r="L32" s="11">
        <v>4</v>
      </c>
      <c r="M32" s="11">
        <v>3</v>
      </c>
      <c r="N32" s="11">
        <v>3</v>
      </c>
      <c r="O32" s="11">
        <v>4</v>
      </c>
      <c r="P32" s="11">
        <v>3</v>
      </c>
      <c r="Q32" s="11">
        <v>5</v>
      </c>
      <c r="R32" s="11">
        <v>6</v>
      </c>
      <c r="S32" s="11">
        <v>7</v>
      </c>
      <c r="T32" s="11">
        <v>5</v>
      </c>
      <c r="U32" s="11">
        <v>3</v>
      </c>
      <c r="V32" s="11">
        <v>5</v>
      </c>
      <c r="W32" s="11">
        <v>9</v>
      </c>
      <c r="X32" s="11">
        <v>2</v>
      </c>
      <c r="Y32" s="11">
        <v>5</v>
      </c>
      <c r="Z32" s="11">
        <v>8</v>
      </c>
      <c r="AA32" s="11">
        <v>3</v>
      </c>
      <c r="AB32" s="11">
        <v>5</v>
      </c>
      <c r="AC32" s="11">
        <v>9</v>
      </c>
      <c r="AD32" s="89">
        <f t="shared" si="14"/>
        <v>124</v>
      </c>
      <c r="AE32" s="89">
        <f t="shared" si="8"/>
        <v>34</v>
      </c>
      <c r="AF32" s="89">
        <f t="shared" si="9"/>
        <v>32</v>
      </c>
      <c r="AG32" s="89">
        <f t="shared" si="10"/>
        <v>14</v>
      </c>
      <c r="AH32" s="89">
        <f t="shared" si="11"/>
        <v>14</v>
      </c>
      <c r="AI32" s="89">
        <f t="shared" si="12"/>
        <v>12</v>
      </c>
      <c r="AJ32" s="89">
        <f t="shared" si="13"/>
        <v>18</v>
      </c>
      <c r="AK32" s="91">
        <f t="shared" si="15"/>
        <v>0.61386138613861385</v>
      </c>
      <c r="AL32" s="92">
        <f t="shared" si="16"/>
        <v>0.61818181818181817</v>
      </c>
      <c r="AM32" s="92">
        <f t="shared" si="17"/>
        <v>0.65306122448979587</v>
      </c>
      <c r="AN32" s="112">
        <f t="shared" si="18"/>
        <v>0.63636363636363635</v>
      </c>
      <c r="AO32" s="112">
        <f t="shared" si="19"/>
        <v>0.4</v>
      </c>
      <c r="AP32" s="112">
        <f t="shared" si="20"/>
        <v>0.54545454545454541</v>
      </c>
      <c r="AQ32" s="112">
        <f t="shared" si="21"/>
        <v>0.94736842105263153</v>
      </c>
    </row>
    <row r="33" spans="1:43" ht="31.5" x14ac:dyDescent="0.5">
      <c r="A33" s="154">
        <v>29</v>
      </c>
      <c r="B33" t="s">
        <v>136</v>
      </c>
      <c r="C33" s="21" t="s">
        <v>105</v>
      </c>
      <c r="D33" s="11">
        <v>2</v>
      </c>
      <c r="E33" s="11">
        <v>1</v>
      </c>
      <c r="F33" s="11">
        <v>6</v>
      </c>
      <c r="G33" s="11">
        <v>3</v>
      </c>
      <c r="H33" s="11">
        <v>1</v>
      </c>
      <c r="I33" s="11">
        <v>3</v>
      </c>
      <c r="J33" s="11">
        <v>3</v>
      </c>
      <c r="K33" s="11">
        <v>8</v>
      </c>
      <c r="L33" s="11">
        <v>2</v>
      </c>
      <c r="M33" s="11">
        <v>0</v>
      </c>
      <c r="N33" s="11">
        <v>1</v>
      </c>
      <c r="O33" s="11">
        <v>5</v>
      </c>
      <c r="P33" s="11">
        <v>3</v>
      </c>
      <c r="Q33" s="11">
        <v>0</v>
      </c>
      <c r="R33" s="11">
        <v>2</v>
      </c>
      <c r="S33" s="11">
        <v>5</v>
      </c>
      <c r="T33" s="11">
        <v>0</v>
      </c>
      <c r="U33" s="11">
        <v>6</v>
      </c>
      <c r="V33" s="11">
        <v>3</v>
      </c>
      <c r="W33" s="11">
        <v>7</v>
      </c>
      <c r="X33" s="11">
        <v>4</v>
      </c>
      <c r="Y33" s="11">
        <v>1</v>
      </c>
      <c r="Z33" s="11">
        <v>2</v>
      </c>
      <c r="AA33" s="11">
        <v>6</v>
      </c>
      <c r="AB33" s="11">
        <v>6</v>
      </c>
      <c r="AC33" s="11">
        <v>8</v>
      </c>
      <c r="AD33" s="89">
        <f t="shared" si="14"/>
        <v>88</v>
      </c>
      <c r="AE33" s="89">
        <f t="shared" si="8"/>
        <v>27</v>
      </c>
      <c r="AF33" s="89">
        <f t="shared" si="9"/>
        <v>11</v>
      </c>
      <c r="AG33" s="89">
        <f t="shared" si="10"/>
        <v>9</v>
      </c>
      <c r="AH33" s="89">
        <f t="shared" si="11"/>
        <v>15</v>
      </c>
      <c r="AI33" s="89">
        <f t="shared" si="12"/>
        <v>11</v>
      </c>
      <c r="AJ33" s="89">
        <f t="shared" si="13"/>
        <v>15</v>
      </c>
      <c r="AK33" s="91">
        <f t="shared" si="15"/>
        <v>0.43564356435643564</v>
      </c>
      <c r="AL33" s="92">
        <f t="shared" si="16"/>
        <v>0.49090909090909091</v>
      </c>
      <c r="AM33" s="92">
        <f t="shared" si="17"/>
        <v>0.22448979591836735</v>
      </c>
      <c r="AN33" s="112">
        <f t="shared" si="18"/>
        <v>0.40909090909090912</v>
      </c>
      <c r="AO33" s="112">
        <f t="shared" si="19"/>
        <v>0.42857142857142855</v>
      </c>
      <c r="AP33" s="112">
        <f t="shared" si="20"/>
        <v>0.5</v>
      </c>
      <c r="AQ33" s="112">
        <f t="shared" si="21"/>
        <v>0.78947368421052633</v>
      </c>
    </row>
    <row r="34" spans="1:43" ht="31.5" x14ac:dyDescent="0.5">
      <c r="A34" s="154">
        <v>30</v>
      </c>
      <c r="B34" t="s">
        <v>137</v>
      </c>
      <c r="C34" s="21" t="s">
        <v>105</v>
      </c>
      <c r="D34" s="11">
        <v>4</v>
      </c>
      <c r="E34" s="11">
        <v>2</v>
      </c>
      <c r="F34" s="11">
        <v>6</v>
      </c>
      <c r="G34" s="11">
        <v>6</v>
      </c>
      <c r="H34" s="11">
        <v>5</v>
      </c>
      <c r="I34" s="11">
        <v>4</v>
      </c>
      <c r="J34" s="11">
        <v>6</v>
      </c>
      <c r="K34" s="11">
        <v>5</v>
      </c>
      <c r="L34" s="11">
        <v>3</v>
      </c>
      <c r="M34" s="11">
        <v>2</v>
      </c>
      <c r="N34" s="11">
        <v>1</v>
      </c>
      <c r="O34" s="11">
        <v>7</v>
      </c>
      <c r="P34" s="11">
        <v>3</v>
      </c>
      <c r="Q34" s="11">
        <v>0</v>
      </c>
      <c r="R34" s="11">
        <v>5</v>
      </c>
      <c r="S34" s="11">
        <v>6</v>
      </c>
      <c r="T34" s="11">
        <v>3</v>
      </c>
      <c r="U34" s="11">
        <v>4</v>
      </c>
      <c r="V34" s="11">
        <v>4</v>
      </c>
      <c r="W34" s="11">
        <v>8</v>
      </c>
      <c r="X34" s="11">
        <v>3</v>
      </c>
      <c r="Y34" s="11">
        <v>6</v>
      </c>
      <c r="Z34" s="11">
        <v>6</v>
      </c>
      <c r="AA34" s="11">
        <v>8</v>
      </c>
      <c r="AB34" s="11">
        <v>6</v>
      </c>
      <c r="AC34" s="11">
        <v>10</v>
      </c>
      <c r="AD34" s="89">
        <f t="shared" si="14"/>
        <v>123</v>
      </c>
      <c r="AE34" s="89">
        <f t="shared" si="8"/>
        <v>37</v>
      </c>
      <c r="AF34" s="89">
        <f t="shared" si="9"/>
        <v>24</v>
      </c>
      <c r="AG34" s="89">
        <f t="shared" si="10"/>
        <v>14</v>
      </c>
      <c r="AH34" s="89">
        <f t="shared" si="11"/>
        <v>18</v>
      </c>
      <c r="AI34" s="89">
        <f t="shared" si="12"/>
        <v>12</v>
      </c>
      <c r="AJ34" s="89">
        <f t="shared" si="13"/>
        <v>18</v>
      </c>
      <c r="AK34" s="91">
        <f t="shared" si="15"/>
        <v>0.6089108910891089</v>
      </c>
      <c r="AL34" s="92">
        <f t="shared" si="16"/>
        <v>0.67272727272727273</v>
      </c>
      <c r="AM34" s="92">
        <f t="shared" si="17"/>
        <v>0.48979591836734693</v>
      </c>
      <c r="AN34" s="112">
        <f t="shared" si="18"/>
        <v>0.63636363636363635</v>
      </c>
      <c r="AO34" s="112">
        <f t="shared" si="19"/>
        <v>0.51428571428571423</v>
      </c>
      <c r="AP34" s="112">
        <f t="shared" si="20"/>
        <v>0.54545454545454541</v>
      </c>
      <c r="AQ34" s="112">
        <f t="shared" si="21"/>
        <v>0.94736842105263153</v>
      </c>
    </row>
    <row r="35" spans="1:43" ht="31.5" x14ac:dyDescent="0.5">
      <c r="A35" s="154">
        <v>31</v>
      </c>
      <c r="B35" t="s">
        <v>138</v>
      </c>
      <c r="C35" s="21" t="s">
        <v>105</v>
      </c>
      <c r="D35" s="11">
        <v>5</v>
      </c>
      <c r="E35" s="11">
        <v>3</v>
      </c>
      <c r="F35" s="11">
        <v>8</v>
      </c>
      <c r="G35" s="11">
        <v>6</v>
      </c>
      <c r="H35" s="11">
        <v>7</v>
      </c>
      <c r="I35" s="11">
        <v>5</v>
      </c>
      <c r="J35" s="11">
        <v>4</v>
      </c>
      <c r="K35" s="11">
        <v>6</v>
      </c>
      <c r="L35" s="11">
        <v>3</v>
      </c>
      <c r="M35" s="11">
        <v>2</v>
      </c>
      <c r="N35" s="11">
        <v>5</v>
      </c>
      <c r="O35" s="11">
        <v>3</v>
      </c>
      <c r="P35" s="11">
        <v>2</v>
      </c>
      <c r="Q35" s="11">
        <v>5</v>
      </c>
      <c r="R35" s="11">
        <v>3</v>
      </c>
      <c r="S35" s="11">
        <v>6</v>
      </c>
      <c r="T35" s="11">
        <v>6</v>
      </c>
      <c r="U35" s="11">
        <v>2</v>
      </c>
      <c r="V35" s="11">
        <v>3</v>
      </c>
      <c r="W35" s="11">
        <v>8</v>
      </c>
      <c r="X35" s="11">
        <v>5</v>
      </c>
      <c r="Y35" s="11">
        <v>2</v>
      </c>
      <c r="Z35" s="11">
        <v>7</v>
      </c>
      <c r="AA35" s="11">
        <v>5</v>
      </c>
      <c r="AB35" s="11">
        <v>5</v>
      </c>
      <c r="AC35" s="11">
        <v>10</v>
      </c>
      <c r="AD35" s="89">
        <f t="shared" si="14"/>
        <v>126</v>
      </c>
      <c r="AE35" s="89">
        <f t="shared" si="8"/>
        <v>36</v>
      </c>
      <c r="AF35" s="89">
        <f t="shared" si="9"/>
        <v>29</v>
      </c>
      <c r="AG35" s="89">
        <f t="shared" si="10"/>
        <v>14</v>
      </c>
      <c r="AH35" s="89">
        <f t="shared" si="11"/>
        <v>19</v>
      </c>
      <c r="AI35" s="89">
        <f t="shared" si="12"/>
        <v>10</v>
      </c>
      <c r="AJ35" s="89">
        <f t="shared" si="13"/>
        <v>18</v>
      </c>
      <c r="AK35" s="91">
        <f t="shared" si="15"/>
        <v>0.62376237623762376</v>
      </c>
      <c r="AL35" s="92">
        <f t="shared" si="16"/>
        <v>0.65454545454545454</v>
      </c>
      <c r="AM35" s="92">
        <f t="shared" si="17"/>
        <v>0.59183673469387754</v>
      </c>
      <c r="AN35" s="112">
        <f t="shared" si="18"/>
        <v>0.63636363636363635</v>
      </c>
      <c r="AO35" s="112">
        <f t="shared" si="19"/>
        <v>0.54285714285714282</v>
      </c>
      <c r="AP35" s="112">
        <f t="shared" si="20"/>
        <v>0.45454545454545453</v>
      </c>
      <c r="AQ35" s="112">
        <f t="shared" si="21"/>
        <v>0.94736842105263153</v>
      </c>
    </row>
    <row r="36" spans="1:43" ht="31.5" x14ac:dyDescent="0.5">
      <c r="A36" s="154">
        <v>32</v>
      </c>
      <c r="B36" t="s">
        <v>139</v>
      </c>
      <c r="C36" s="21" t="s">
        <v>105</v>
      </c>
      <c r="D36" s="11">
        <v>6</v>
      </c>
      <c r="E36" s="11">
        <v>2</v>
      </c>
      <c r="F36" s="11">
        <v>7</v>
      </c>
      <c r="G36" s="11">
        <v>7</v>
      </c>
      <c r="H36" s="11">
        <v>6</v>
      </c>
      <c r="I36" s="11">
        <v>2</v>
      </c>
      <c r="J36" s="11">
        <v>4</v>
      </c>
      <c r="K36" s="11">
        <v>4</v>
      </c>
      <c r="L36" s="11">
        <v>1</v>
      </c>
      <c r="M36" s="11">
        <v>3</v>
      </c>
      <c r="N36" s="11">
        <v>3</v>
      </c>
      <c r="O36" s="11">
        <v>4</v>
      </c>
      <c r="P36" s="11">
        <v>4</v>
      </c>
      <c r="Q36" s="11">
        <v>4</v>
      </c>
      <c r="R36" s="11">
        <v>5</v>
      </c>
      <c r="S36" s="11">
        <v>7</v>
      </c>
      <c r="T36" s="11">
        <v>4</v>
      </c>
      <c r="U36" s="11">
        <v>3</v>
      </c>
      <c r="V36" s="11">
        <v>3</v>
      </c>
      <c r="W36" s="11">
        <v>9</v>
      </c>
      <c r="X36" s="11">
        <v>3</v>
      </c>
      <c r="Y36" s="11">
        <v>4</v>
      </c>
      <c r="Z36" s="11">
        <v>8</v>
      </c>
      <c r="AA36" s="11">
        <v>5</v>
      </c>
      <c r="AB36" s="11">
        <v>5</v>
      </c>
      <c r="AC36" s="11">
        <v>9</v>
      </c>
      <c r="AD36" s="89">
        <f t="shared" si="14"/>
        <v>122</v>
      </c>
      <c r="AE36" s="89">
        <f t="shared" si="8"/>
        <v>34</v>
      </c>
      <c r="AF36" s="89">
        <f t="shared" si="9"/>
        <v>31</v>
      </c>
      <c r="AG36" s="89">
        <f t="shared" si="10"/>
        <v>14</v>
      </c>
      <c r="AH36" s="89">
        <f t="shared" si="11"/>
        <v>15</v>
      </c>
      <c r="AI36" s="89">
        <f t="shared" si="12"/>
        <v>10</v>
      </c>
      <c r="AJ36" s="89">
        <f t="shared" si="13"/>
        <v>18</v>
      </c>
      <c r="AK36" s="91">
        <f t="shared" si="15"/>
        <v>0.60396039603960394</v>
      </c>
      <c r="AL36" s="92">
        <f t="shared" si="16"/>
        <v>0.61818181818181817</v>
      </c>
      <c r="AM36" s="92">
        <f t="shared" si="17"/>
        <v>0.63265306122448983</v>
      </c>
      <c r="AN36" s="112">
        <f t="shared" si="18"/>
        <v>0.63636363636363635</v>
      </c>
      <c r="AO36" s="112">
        <f t="shared" si="19"/>
        <v>0.42857142857142855</v>
      </c>
      <c r="AP36" s="112">
        <f t="shared" si="20"/>
        <v>0.45454545454545453</v>
      </c>
      <c r="AQ36" s="112">
        <f t="shared" si="21"/>
        <v>0.94736842105263153</v>
      </c>
    </row>
    <row r="37" spans="1:43" ht="31.5" x14ac:dyDescent="0.5">
      <c r="A37" s="154">
        <v>33</v>
      </c>
      <c r="B37" t="s">
        <v>140</v>
      </c>
      <c r="C37" s="21" t="s">
        <v>105</v>
      </c>
      <c r="D37" s="11">
        <v>5</v>
      </c>
      <c r="E37" s="11">
        <v>1</v>
      </c>
      <c r="F37" s="11">
        <v>6</v>
      </c>
      <c r="G37" s="11">
        <v>5</v>
      </c>
      <c r="H37" s="11">
        <v>7</v>
      </c>
      <c r="I37" s="11">
        <v>3</v>
      </c>
      <c r="J37" s="11">
        <v>4</v>
      </c>
      <c r="K37" s="11">
        <v>7</v>
      </c>
      <c r="L37" s="11">
        <v>4</v>
      </c>
      <c r="M37" s="11">
        <v>2</v>
      </c>
      <c r="N37" s="11">
        <v>2</v>
      </c>
      <c r="O37" s="11">
        <v>3</v>
      </c>
      <c r="P37" s="11">
        <v>1</v>
      </c>
      <c r="Q37" s="11">
        <v>3</v>
      </c>
      <c r="R37" s="11">
        <v>4</v>
      </c>
      <c r="S37" s="11">
        <v>6</v>
      </c>
      <c r="T37" s="11">
        <v>3</v>
      </c>
      <c r="U37" s="11">
        <v>3</v>
      </c>
      <c r="V37" s="11">
        <v>6</v>
      </c>
      <c r="W37" s="11">
        <v>7</v>
      </c>
      <c r="X37" s="11">
        <v>4</v>
      </c>
      <c r="Y37" s="11">
        <v>3</v>
      </c>
      <c r="Z37" s="11">
        <v>8</v>
      </c>
      <c r="AA37" s="11">
        <v>6</v>
      </c>
      <c r="AB37" s="11">
        <v>6</v>
      </c>
      <c r="AC37" s="11">
        <v>8</v>
      </c>
      <c r="AD37" s="89">
        <f t="shared" si="14"/>
        <v>117</v>
      </c>
      <c r="AE37" s="89">
        <f t="shared" si="8"/>
        <v>34</v>
      </c>
      <c r="AF37" s="89">
        <f t="shared" si="9"/>
        <v>30</v>
      </c>
      <c r="AG37" s="89">
        <f t="shared" si="10"/>
        <v>12</v>
      </c>
      <c r="AH37" s="89">
        <f t="shared" si="11"/>
        <v>15</v>
      </c>
      <c r="AI37" s="89">
        <f t="shared" si="12"/>
        <v>11</v>
      </c>
      <c r="AJ37" s="89">
        <f t="shared" si="13"/>
        <v>15</v>
      </c>
      <c r="AK37" s="91">
        <f t="shared" si="15"/>
        <v>0.57920792079207917</v>
      </c>
      <c r="AL37" s="92">
        <f t="shared" si="16"/>
        <v>0.61818181818181817</v>
      </c>
      <c r="AM37" s="92">
        <f t="shared" si="17"/>
        <v>0.61224489795918369</v>
      </c>
      <c r="AN37" s="112">
        <f t="shared" si="18"/>
        <v>0.54545454545454541</v>
      </c>
      <c r="AO37" s="112">
        <f t="shared" si="19"/>
        <v>0.42857142857142855</v>
      </c>
      <c r="AP37" s="112">
        <f t="shared" si="20"/>
        <v>0.5</v>
      </c>
      <c r="AQ37" s="112">
        <f t="shared" si="21"/>
        <v>0.78947368421052633</v>
      </c>
    </row>
    <row r="38" spans="1:43" ht="31.5" x14ac:dyDescent="0.5">
      <c r="A38" s="154">
        <v>34</v>
      </c>
      <c r="B38" t="s">
        <v>141</v>
      </c>
      <c r="C38" s="21" t="s">
        <v>105</v>
      </c>
      <c r="D38" s="11">
        <v>5</v>
      </c>
      <c r="E38" s="11">
        <v>2</v>
      </c>
      <c r="F38" s="11">
        <v>8</v>
      </c>
      <c r="G38" s="11">
        <v>4</v>
      </c>
      <c r="H38" s="11">
        <v>6</v>
      </c>
      <c r="I38" s="11">
        <v>2</v>
      </c>
      <c r="J38" s="11">
        <v>4</v>
      </c>
      <c r="K38" s="11">
        <v>7</v>
      </c>
      <c r="L38" s="11">
        <v>3</v>
      </c>
      <c r="M38" s="11">
        <v>2</v>
      </c>
      <c r="N38" s="11">
        <v>3</v>
      </c>
      <c r="O38" s="11">
        <v>8</v>
      </c>
      <c r="P38" s="11">
        <v>3</v>
      </c>
      <c r="Q38" s="11">
        <v>4</v>
      </c>
      <c r="R38" s="11">
        <v>4</v>
      </c>
      <c r="S38" s="11">
        <v>7</v>
      </c>
      <c r="T38" s="11">
        <v>4</v>
      </c>
      <c r="U38" s="11">
        <v>4</v>
      </c>
      <c r="V38" s="11">
        <v>6</v>
      </c>
      <c r="W38" s="11">
        <v>7</v>
      </c>
      <c r="X38" s="11">
        <v>4</v>
      </c>
      <c r="Y38" s="11">
        <v>4</v>
      </c>
      <c r="Z38" s="11">
        <v>5</v>
      </c>
      <c r="AA38" s="11">
        <v>5</v>
      </c>
      <c r="AB38" s="11">
        <v>6</v>
      </c>
      <c r="AC38" s="11">
        <v>5</v>
      </c>
      <c r="AD38" s="89">
        <f t="shared" si="14"/>
        <v>122</v>
      </c>
      <c r="AE38" s="89">
        <f t="shared" si="8"/>
        <v>38</v>
      </c>
      <c r="AF38" s="89">
        <f t="shared" si="9"/>
        <v>29</v>
      </c>
      <c r="AG38" s="89">
        <f t="shared" si="10"/>
        <v>14</v>
      </c>
      <c r="AH38" s="89">
        <f t="shared" si="11"/>
        <v>17</v>
      </c>
      <c r="AI38" s="89">
        <f t="shared" si="12"/>
        <v>12</v>
      </c>
      <c r="AJ38" s="89">
        <f t="shared" si="13"/>
        <v>12</v>
      </c>
      <c r="AK38" s="91">
        <f t="shared" si="15"/>
        <v>0.60396039603960394</v>
      </c>
      <c r="AL38" s="92">
        <f t="shared" si="16"/>
        <v>0.69090909090909092</v>
      </c>
      <c r="AM38" s="92">
        <f t="shared" si="17"/>
        <v>0.59183673469387754</v>
      </c>
      <c r="AN38" s="112">
        <f t="shared" si="18"/>
        <v>0.63636363636363635</v>
      </c>
      <c r="AO38" s="112">
        <f t="shared" si="19"/>
        <v>0.48571428571428571</v>
      </c>
      <c r="AP38" s="112">
        <f t="shared" si="20"/>
        <v>0.54545454545454541</v>
      </c>
      <c r="AQ38" s="112">
        <f t="shared" si="21"/>
        <v>0.63157894736842102</v>
      </c>
    </row>
    <row r="39" spans="1:43" ht="31.5" x14ac:dyDescent="0.5">
      <c r="A39" s="154">
        <v>35</v>
      </c>
      <c r="B39" t="s">
        <v>142</v>
      </c>
      <c r="C39" s="21" t="s">
        <v>105</v>
      </c>
      <c r="D39" s="11">
        <v>3</v>
      </c>
      <c r="E39" s="11">
        <v>2</v>
      </c>
      <c r="F39" s="11">
        <v>5</v>
      </c>
      <c r="G39" s="11">
        <v>6</v>
      </c>
      <c r="H39" s="11">
        <v>8</v>
      </c>
      <c r="I39" s="11">
        <v>3</v>
      </c>
      <c r="J39" s="11">
        <v>4</v>
      </c>
      <c r="K39" s="11">
        <v>5</v>
      </c>
      <c r="L39" s="11">
        <v>4</v>
      </c>
      <c r="M39" s="11">
        <v>2</v>
      </c>
      <c r="N39" s="11">
        <v>4</v>
      </c>
      <c r="O39" s="11">
        <v>6</v>
      </c>
      <c r="P39" s="11">
        <v>1</v>
      </c>
      <c r="Q39" s="11">
        <v>2</v>
      </c>
      <c r="R39" s="11">
        <v>6</v>
      </c>
      <c r="S39" s="11">
        <v>5</v>
      </c>
      <c r="T39" s="11">
        <v>5</v>
      </c>
      <c r="U39" s="11">
        <v>4</v>
      </c>
      <c r="V39" s="11">
        <v>5</v>
      </c>
      <c r="W39" s="11">
        <v>7</v>
      </c>
      <c r="X39" s="11">
        <v>3</v>
      </c>
      <c r="Y39" s="11">
        <v>4</v>
      </c>
      <c r="Z39" s="11">
        <v>7</v>
      </c>
      <c r="AA39" s="11">
        <v>5</v>
      </c>
      <c r="AB39" s="11">
        <v>7</v>
      </c>
      <c r="AC39" s="11">
        <v>8</v>
      </c>
      <c r="AD39" s="89">
        <f t="shared" si="14"/>
        <v>121</v>
      </c>
      <c r="AE39" s="89">
        <f t="shared" si="8"/>
        <v>35</v>
      </c>
      <c r="AF39" s="89">
        <f t="shared" si="9"/>
        <v>30</v>
      </c>
      <c r="AG39" s="89">
        <f t="shared" si="10"/>
        <v>11</v>
      </c>
      <c r="AH39" s="89">
        <f t="shared" si="11"/>
        <v>18</v>
      </c>
      <c r="AI39" s="89">
        <f t="shared" si="12"/>
        <v>12</v>
      </c>
      <c r="AJ39" s="89">
        <f t="shared" si="13"/>
        <v>15</v>
      </c>
      <c r="AK39" s="91">
        <f t="shared" si="15"/>
        <v>0.59900990099009899</v>
      </c>
      <c r="AL39" s="92">
        <f t="shared" si="16"/>
        <v>0.63636363636363635</v>
      </c>
      <c r="AM39" s="92">
        <f t="shared" si="17"/>
        <v>0.61224489795918369</v>
      </c>
      <c r="AN39" s="112">
        <f t="shared" si="18"/>
        <v>0.5</v>
      </c>
      <c r="AO39" s="112">
        <f t="shared" si="19"/>
        <v>0.51428571428571423</v>
      </c>
      <c r="AP39" s="112">
        <f t="shared" si="20"/>
        <v>0.54545454545454541</v>
      </c>
      <c r="AQ39" s="112">
        <f t="shared" si="21"/>
        <v>0.78947368421052633</v>
      </c>
    </row>
    <row r="40" spans="1:43" ht="31.5" x14ac:dyDescent="0.5">
      <c r="A40" s="154">
        <v>36</v>
      </c>
      <c r="B40" t="s">
        <v>143</v>
      </c>
      <c r="C40" s="21" t="s">
        <v>105</v>
      </c>
      <c r="D40" s="11">
        <v>6</v>
      </c>
      <c r="E40" s="11">
        <v>2</v>
      </c>
      <c r="F40" s="11">
        <v>8</v>
      </c>
      <c r="G40" s="11">
        <v>5</v>
      </c>
      <c r="H40" s="11">
        <v>8</v>
      </c>
      <c r="I40" s="11">
        <v>5</v>
      </c>
      <c r="J40" s="11">
        <v>4</v>
      </c>
      <c r="K40" s="11">
        <v>6</v>
      </c>
      <c r="L40" s="11">
        <v>5</v>
      </c>
      <c r="M40" s="11">
        <v>1</v>
      </c>
      <c r="N40" s="11">
        <v>4</v>
      </c>
      <c r="O40" s="11">
        <v>4</v>
      </c>
      <c r="P40" s="11">
        <v>4</v>
      </c>
      <c r="Q40" s="11">
        <v>1</v>
      </c>
      <c r="R40" s="11">
        <v>5</v>
      </c>
      <c r="S40" s="11">
        <v>6</v>
      </c>
      <c r="T40" s="11">
        <v>3</v>
      </c>
      <c r="U40" s="11">
        <v>6</v>
      </c>
      <c r="V40" s="11">
        <v>4</v>
      </c>
      <c r="W40" s="11">
        <v>6</v>
      </c>
      <c r="X40" s="11">
        <v>3</v>
      </c>
      <c r="Y40" s="11">
        <v>4</v>
      </c>
      <c r="Z40" s="11">
        <v>7</v>
      </c>
      <c r="AA40" s="11">
        <v>6</v>
      </c>
      <c r="AB40" s="11">
        <v>7</v>
      </c>
      <c r="AC40" s="11">
        <v>6</v>
      </c>
      <c r="AD40" s="89">
        <f t="shared" si="14"/>
        <v>126</v>
      </c>
      <c r="AE40" s="89">
        <f t="shared" si="8"/>
        <v>34</v>
      </c>
      <c r="AF40" s="89">
        <f t="shared" si="9"/>
        <v>29</v>
      </c>
      <c r="AG40" s="89">
        <f t="shared" si="10"/>
        <v>13</v>
      </c>
      <c r="AH40" s="89">
        <f t="shared" si="11"/>
        <v>22</v>
      </c>
      <c r="AI40" s="89">
        <f t="shared" si="12"/>
        <v>16</v>
      </c>
      <c r="AJ40" s="89">
        <f t="shared" si="13"/>
        <v>12</v>
      </c>
      <c r="AK40" s="91">
        <f t="shared" si="15"/>
        <v>0.62376237623762376</v>
      </c>
      <c r="AL40" s="92">
        <f t="shared" si="16"/>
        <v>0.61818181818181817</v>
      </c>
      <c r="AM40" s="92">
        <f t="shared" si="17"/>
        <v>0.59183673469387754</v>
      </c>
      <c r="AN40" s="112">
        <f t="shared" si="18"/>
        <v>0.59090909090909094</v>
      </c>
      <c r="AO40" s="112">
        <f t="shared" si="19"/>
        <v>0.62857142857142856</v>
      </c>
      <c r="AP40" s="112">
        <f t="shared" si="20"/>
        <v>0.72727272727272729</v>
      </c>
      <c r="AQ40" s="112">
        <f t="shared" si="21"/>
        <v>0.63157894736842102</v>
      </c>
    </row>
    <row r="41" spans="1:43" ht="31.5" x14ac:dyDescent="0.5">
      <c r="A41" s="154">
        <v>37</v>
      </c>
      <c r="B41" t="s">
        <v>144</v>
      </c>
      <c r="C41" s="21" t="s">
        <v>105</v>
      </c>
      <c r="D41" s="11">
        <v>2</v>
      </c>
      <c r="E41" s="11">
        <v>2</v>
      </c>
      <c r="F41" s="11">
        <v>5</v>
      </c>
      <c r="G41" s="11">
        <v>6</v>
      </c>
      <c r="H41" s="11">
        <v>3</v>
      </c>
      <c r="I41" s="11">
        <v>5</v>
      </c>
      <c r="J41" s="11">
        <v>0</v>
      </c>
      <c r="K41" s="11">
        <v>5</v>
      </c>
      <c r="L41" s="11">
        <v>3</v>
      </c>
      <c r="M41" s="11">
        <v>2</v>
      </c>
      <c r="N41" s="11">
        <v>2</v>
      </c>
      <c r="O41" s="11">
        <v>3</v>
      </c>
      <c r="P41" s="11">
        <v>1</v>
      </c>
      <c r="Q41" s="11">
        <v>1</v>
      </c>
      <c r="R41" s="11">
        <v>4</v>
      </c>
      <c r="S41" s="11">
        <v>7</v>
      </c>
      <c r="T41" s="11">
        <v>4</v>
      </c>
      <c r="U41" s="11">
        <v>6</v>
      </c>
      <c r="V41" s="11">
        <v>6</v>
      </c>
      <c r="W41" s="11">
        <v>7</v>
      </c>
      <c r="X41" s="11">
        <v>3</v>
      </c>
      <c r="Y41" s="11">
        <v>6</v>
      </c>
      <c r="Z41" s="11">
        <v>2</v>
      </c>
      <c r="AA41" s="11">
        <v>5</v>
      </c>
      <c r="AB41" s="11">
        <v>6</v>
      </c>
      <c r="AC41" s="11">
        <v>6</v>
      </c>
      <c r="AD41" s="89">
        <f t="shared" si="14"/>
        <v>102</v>
      </c>
      <c r="AE41" s="89">
        <f t="shared" si="8"/>
        <v>28</v>
      </c>
      <c r="AF41" s="89">
        <f t="shared" si="9"/>
        <v>22</v>
      </c>
      <c r="AG41" s="89">
        <f t="shared" si="10"/>
        <v>7</v>
      </c>
      <c r="AH41" s="89">
        <f t="shared" si="11"/>
        <v>22</v>
      </c>
      <c r="AI41" s="89">
        <f t="shared" si="12"/>
        <v>10</v>
      </c>
      <c r="AJ41" s="89">
        <f t="shared" si="13"/>
        <v>13</v>
      </c>
      <c r="AK41" s="91">
        <f t="shared" si="15"/>
        <v>0.50495049504950495</v>
      </c>
      <c r="AL41" s="92">
        <f t="shared" si="16"/>
        <v>0.50909090909090904</v>
      </c>
      <c r="AM41" s="92">
        <f t="shared" si="17"/>
        <v>0.44897959183673469</v>
      </c>
      <c r="AN41" s="112">
        <f t="shared" si="18"/>
        <v>0.31818181818181818</v>
      </c>
      <c r="AO41" s="112">
        <f t="shared" si="19"/>
        <v>0.62857142857142856</v>
      </c>
      <c r="AP41" s="112">
        <f t="shared" si="20"/>
        <v>0.45454545454545453</v>
      </c>
      <c r="AQ41" s="112">
        <f t="shared" si="21"/>
        <v>0.68421052631578949</v>
      </c>
    </row>
    <row r="42" spans="1:43" ht="31.5" x14ac:dyDescent="0.5">
      <c r="A42" s="154">
        <v>38</v>
      </c>
      <c r="B42" t="s">
        <v>145</v>
      </c>
      <c r="C42" s="21" t="s">
        <v>105</v>
      </c>
      <c r="D42" s="11">
        <v>3</v>
      </c>
      <c r="E42" s="11">
        <v>3</v>
      </c>
      <c r="F42" s="11">
        <v>7</v>
      </c>
      <c r="G42" s="11">
        <v>5</v>
      </c>
      <c r="H42" s="11">
        <v>3</v>
      </c>
      <c r="I42" s="11">
        <v>4</v>
      </c>
      <c r="J42" s="11">
        <v>4</v>
      </c>
      <c r="K42" s="11">
        <v>6</v>
      </c>
      <c r="L42" s="11">
        <v>4</v>
      </c>
      <c r="M42" s="11">
        <v>0</v>
      </c>
      <c r="N42" s="11">
        <v>4</v>
      </c>
      <c r="O42" s="11">
        <v>6</v>
      </c>
      <c r="P42" s="11">
        <v>2</v>
      </c>
      <c r="Q42" s="11">
        <v>2</v>
      </c>
      <c r="R42" s="11">
        <v>3</v>
      </c>
      <c r="S42" s="11">
        <v>3</v>
      </c>
      <c r="T42" s="11">
        <v>4</v>
      </c>
      <c r="U42" s="11">
        <v>4</v>
      </c>
      <c r="V42" s="11">
        <v>3</v>
      </c>
      <c r="W42" s="11">
        <v>9</v>
      </c>
      <c r="X42" s="11">
        <v>4</v>
      </c>
      <c r="Y42" s="11">
        <v>3</v>
      </c>
      <c r="Z42" s="11">
        <v>4</v>
      </c>
      <c r="AA42" s="11">
        <v>7</v>
      </c>
      <c r="AB42" s="11">
        <v>7</v>
      </c>
      <c r="AC42" s="11">
        <v>8</v>
      </c>
      <c r="AD42" s="89">
        <f t="shared" si="14"/>
        <v>112</v>
      </c>
      <c r="AE42" s="89">
        <f t="shared" si="8"/>
        <v>33</v>
      </c>
      <c r="AF42" s="89">
        <f t="shared" si="9"/>
        <v>19</v>
      </c>
      <c r="AG42" s="89">
        <f t="shared" si="10"/>
        <v>11</v>
      </c>
      <c r="AH42" s="89">
        <f t="shared" si="11"/>
        <v>19</v>
      </c>
      <c r="AI42" s="89">
        <f t="shared" si="12"/>
        <v>13</v>
      </c>
      <c r="AJ42" s="89">
        <f t="shared" si="13"/>
        <v>17</v>
      </c>
      <c r="AK42" s="91">
        <f t="shared" si="15"/>
        <v>0.5544554455445545</v>
      </c>
      <c r="AL42" s="92">
        <f t="shared" si="16"/>
        <v>0.6</v>
      </c>
      <c r="AM42" s="92">
        <f t="shared" si="17"/>
        <v>0.38775510204081631</v>
      </c>
      <c r="AN42" s="112">
        <f t="shared" si="18"/>
        <v>0.5</v>
      </c>
      <c r="AO42" s="112">
        <f t="shared" si="19"/>
        <v>0.54285714285714282</v>
      </c>
      <c r="AP42" s="112">
        <f t="shared" si="20"/>
        <v>0.59090909090909094</v>
      </c>
      <c r="AQ42" s="112">
        <f t="shared" si="21"/>
        <v>0.89473684210526316</v>
      </c>
    </row>
    <row r="43" spans="1:43" ht="31.5" x14ac:dyDescent="0.5">
      <c r="A43" s="154">
        <v>39</v>
      </c>
      <c r="B43" t="s">
        <v>146</v>
      </c>
      <c r="C43" s="21" t="s">
        <v>105</v>
      </c>
      <c r="D43" s="11">
        <v>4</v>
      </c>
      <c r="E43" s="11">
        <v>3</v>
      </c>
      <c r="F43" s="11">
        <v>8</v>
      </c>
      <c r="G43" s="11">
        <v>7</v>
      </c>
      <c r="H43" s="11">
        <v>8</v>
      </c>
      <c r="I43" s="11">
        <v>6</v>
      </c>
      <c r="J43" s="101">
        <v>1</v>
      </c>
      <c r="K43" s="11">
        <v>7</v>
      </c>
      <c r="L43" s="11">
        <v>3</v>
      </c>
      <c r="M43" s="11">
        <v>3</v>
      </c>
      <c r="N43" s="11">
        <v>3</v>
      </c>
      <c r="O43" s="11">
        <v>4</v>
      </c>
      <c r="P43" s="11">
        <v>3</v>
      </c>
      <c r="Q43" s="11">
        <v>3</v>
      </c>
      <c r="R43" s="11">
        <v>5</v>
      </c>
      <c r="S43" s="11">
        <v>9</v>
      </c>
      <c r="T43" s="11">
        <v>4</v>
      </c>
      <c r="U43" s="11">
        <v>4</v>
      </c>
      <c r="V43" s="11">
        <v>3</v>
      </c>
      <c r="W43" s="11">
        <v>9</v>
      </c>
      <c r="X43" s="11">
        <v>3</v>
      </c>
      <c r="Y43" s="11">
        <v>3</v>
      </c>
      <c r="Z43" s="11">
        <v>5</v>
      </c>
      <c r="AA43" s="11">
        <v>6</v>
      </c>
      <c r="AB43" s="11">
        <v>8</v>
      </c>
      <c r="AC43" s="11">
        <v>8</v>
      </c>
      <c r="AD43" s="89">
        <f t="shared" si="14"/>
        <v>130</v>
      </c>
      <c r="AE43" s="89">
        <f t="shared" si="8"/>
        <v>38</v>
      </c>
      <c r="AF43" s="89">
        <f t="shared" si="9"/>
        <v>30</v>
      </c>
      <c r="AG43" s="89">
        <f t="shared" si="10"/>
        <v>12</v>
      </c>
      <c r="AH43" s="89">
        <f t="shared" si="11"/>
        <v>19</v>
      </c>
      <c r="AI43" s="89">
        <f t="shared" si="12"/>
        <v>14</v>
      </c>
      <c r="AJ43" s="89">
        <f t="shared" si="13"/>
        <v>17</v>
      </c>
      <c r="AK43" s="91">
        <f t="shared" si="15"/>
        <v>0.64356435643564358</v>
      </c>
      <c r="AL43" s="92">
        <f t="shared" si="16"/>
        <v>0.69090909090909092</v>
      </c>
      <c r="AM43" s="92">
        <f t="shared" si="17"/>
        <v>0.61224489795918369</v>
      </c>
      <c r="AN43" s="112">
        <f t="shared" si="18"/>
        <v>0.54545454545454541</v>
      </c>
      <c r="AO43" s="112">
        <f t="shared" si="19"/>
        <v>0.54285714285714282</v>
      </c>
      <c r="AP43" s="112">
        <f t="shared" si="20"/>
        <v>0.63636363636363635</v>
      </c>
      <c r="AQ43" s="112">
        <f t="shared" si="21"/>
        <v>0.89473684210526316</v>
      </c>
    </row>
    <row r="44" spans="1:43" ht="31.5" x14ac:dyDescent="0.5">
      <c r="A44" s="154">
        <v>40</v>
      </c>
      <c r="B44" t="s">
        <v>147</v>
      </c>
      <c r="C44" s="21" t="s">
        <v>105</v>
      </c>
      <c r="D44" s="11">
        <v>5</v>
      </c>
      <c r="E44" s="11">
        <v>0</v>
      </c>
      <c r="F44" s="11">
        <v>7</v>
      </c>
      <c r="G44" s="11">
        <v>7</v>
      </c>
      <c r="H44" s="11">
        <v>7</v>
      </c>
      <c r="I44" s="11">
        <v>1</v>
      </c>
      <c r="J44" s="11">
        <v>3</v>
      </c>
      <c r="K44" s="11">
        <v>3</v>
      </c>
      <c r="L44" s="11">
        <v>4</v>
      </c>
      <c r="M44" s="11">
        <v>1</v>
      </c>
      <c r="N44" s="11">
        <v>4</v>
      </c>
      <c r="O44" s="11">
        <v>2</v>
      </c>
      <c r="P44" s="11">
        <v>3</v>
      </c>
      <c r="Q44" s="11">
        <v>3</v>
      </c>
      <c r="R44" s="11">
        <v>6</v>
      </c>
      <c r="S44" s="11">
        <v>7</v>
      </c>
      <c r="T44" s="11">
        <v>2</v>
      </c>
      <c r="U44" s="11">
        <v>4</v>
      </c>
      <c r="V44" s="11">
        <v>4</v>
      </c>
      <c r="W44" s="11">
        <v>7</v>
      </c>
      <c r="X44" s="11">
        <v>2</v>
      </c>
      <c r="Y44" s="11">
        <v>7</v>
      </c>
      <c r="Z44" s="11">
        <v>5</v>
      </c>
      <c r="AA44" s="11">
        <v>6</v>
      </c>
      <c r="AB44" s="11">
        <v>5</v>
      </c>
      <c r="AC44" s="11">
        <v>9</v>
      </c>
      <c r="AD44" s="89">
        <f t="shared" si="14"/>
        <v>114</v>
      </c>
      <c r="AE44" s="89">
        <f t="shared" si="8"/>
        <v>25</v>
      </c>
      <c r="AF44" s="89">
        <f t="shared" si="9"/>
        <v>32</v>
      </c>
      <c r="AG44" s="89">
        <f t="shared" si="10"/>
        <v>11</v>
      </c>
      <c r="AH44" s="89">
        <f t="shared" si="11"/>
        <v>18</v>
      </c>
      <c r="AI44" s="89">
        <f t="shared" si="12"/>
        <v>12</v>
      </c>
      <c r="AJ44" s="89">
        <f t="shared" si="13"/>
        <v>16</v>
      </c>
      <c r="AK44" s="91">
        <f t="shared" si="15"/>
        <v>0.5643564356435643</v>
      </c>
      <c r="AL44" s="92">
        <f t="shared" si="16"/>
        <v>0.45454545454545453</v>
      </c>
      <c r="AM44" s="92">
        <f t="shared" si="17"/>
        <v>0.65306122448979587</v>
      </c>
      <c r="AN44" s="112">
        <f t="shared" si="18"/>
        <v>0.5</v>
      </c>
      <c r="AO44" s="112">
        <f t="shared" si="19"/>
        <v>0.51428571428571423</v>
      </c>
      <c r="AP44" s="112">
        <f t="shared" si="20"/>
        <v>0.54545454545454541</v>
      </c>
      <c r="AQ44" s="112">
        <f t="shared" si="21"/>
        <v>0.84210526315789469</v>
      </c>
    </row>
    <row r="45" spans="1:43" ht="31.5" x14ac:dyDescent="0.5">
      <c r="A45" s="154">
        <v>41</v>
      </c>
      <c r="B45" t="s">
        <v>148</v>
      </c>
      <c r="C45" s="21" t="s">
        <v>105</v>
      </c>
      <c r="D45" s="11">
        <v>4</v>
      </c>
      <c r="E45" s="11">
        <v>1</v>
      </c>
      <c r="F45" s="11">
        <v>5</v>
      </c>
      <c r="G45" s="11">
        <v>5</v>
      </c>
      <c r="H45" s="11">
        <v>4</v>
      </c>
      <c r="I45" s="11">
        <v>5</v>
      </c>
      <c r="J45" s="11">
        <v>3</v>
      </c>
      <c r="K45" s="11">
        <v>5</v>
      </c>
      <c r="L45" s="11">
        <v>3</v>
      </c>
      <c r="M45" s="11">
        <v>2</v>
      </c>
      <c r="N45" s="11">
        <v>2</v>
      </c>
      <c r="O45" s="11">
        <v>5</v>
      </c>
      <c r="P45" s="11">
        <v>3</v>
      </c>
      <c r="Q45" s="11">
        <v>3</v>
      </c>
      <c r="R45" s="11">
        <v>5</v>
      </c>
      <c r="S45" s="11">
        <v>8</v>
      </c>
      <c r="T45" s="11">
        <v>2</v>
      </c>
      <c r="U45" s="11">
        <v>6</v>
      </c>
      <c r="V45" s="11">
        <v>6</v>
      </c>
      <c r="W45" s="11">
        <v>6</v>
      </c>
      <c r="X45" s="11">
        <v>3</v>
      </c>
      <c r="Y45" s="11">
        <v>4</v>
      </c>
      <c r="Z45" s="11">
        <v>9</v>
      </c>
      <c r="AA45" s="11">
        <v>5</v>
      </c>
      <c r="AB45" s="11">
        <v>3</v>
      </c>
      <c r="AC45" s="11">
        <v>9</v>
      </c>
      <c r="AD45" s="89">
        <f t="shared" si="14"/>
        <v>116</v>
      </c>
      <c r="AE45" s="89">
        <f t="shared" si="8"/>
        <v>35</v>
      </c>
      <c r="AF45" s="89">
        <f t="shared" si="9"/>
        <v>27</v>
      </c>
      <c r="AG45" s="89">
        <f t="shared" si="10"/>
        <v>10</v>
      </c>
      <c r="AH45" s="89">
        <f t="shared" si="11"/>
        <v>20</v>
      </c>
      <c r="AI45" s="89">
        <f t="shared" si="12"/>
        <v>9</v>
      </c>
      <c r="AJ45" s="89">
        <f t="shared" si="13"/>
        <v>15</v>
      </c>
      <c r="AK45" s="91">
        <f t="shared" si="15"/>
        <v>0.57425742574257421</v>
      </c>
      <c r="AL45" s="92">
        <f t="shared" si="16"/>
        <v>0.63636363636363635</v>
      </c>
      <c r="AM45" s="92">
        <f t="shared" si="17"/>
        <v>0.55102040816326525</v>
      </c>
      <c r="AN45" s="112">
        <f t="shared" si="18"/>
        <v>0.45454545454545453</v>
      </c>
      <c r="AO45" s="112">
        <f t="shared" si="19"/>
        <v>0.5714285714285714</v>
      </c>
      <c r="AP45" s="112">
        <f t="shared" si="20"/>
        <v>0.40909090909090912</v>
      </c>
      <c r="AQ45" s="112">
        <f t="shared" si="21"/>
        <v>0.78947368421052633</v>
      </c>
    </row>
    <row r="46" spans="1:43" ht="31.5" x14ac:dyDescent="0.5">
      <c r="A46" s="154">
        <v>42</v>
      </c>
      <c r="B46" t="s">
        <v>122</v>
      </c>
      <c r="C46" s="21" t="s">
        <v>105</v>
      </c>
      <c r="D46" s="11">
        <v>5</v>
      </c>
      <c r="E46" s="11">
        <v>3</v>
      </c>
      <c r="F46" s="11">
        <v>6</v>
      </c>
      <c r="G46" s="11">
        <v>8</v>
      </c>
      <c r="H46" s="11">
        <v>6</v>
      </c>
      <c r="I46" s="11">
        <v>3</v>
      </c>
      <c r="J46" s="11">
        <v>5</v>
      </c>
      <c r="K46" s="11">
        <v>7</v>
      </c>
      <c r="L46" s="11">
        <v>3</v>
      </c>
      <c r="M46" s="11">
        <v>2</v>
      </c>
      <c r="N46" s="11">
        <v>3</v>
      </c>
      <c r="O46" s="11">
        <v>5</v>
      </c>
      <c r="P46" s="11">
        <v>2</v>
      </c>
      <c r="Q46" s="11">
        <v>2</v>
      </c>
      <c r="R46" s="11">
        <v>6</v>
      </c>
      <c r="S46" s="11">
        <v>6</v>
      </c>
      <c r="T46" s="11">
        <v>4</v>
      </c>
      <c r="U46" s="11">
        <v>1</v>
      </c>
      <c r="V46" s="11">
        <v>2</v>
      </c>
      <c r="W46" s="11">
        <v>8</v>
      </c>
      <c r="X46" s="11">
        <v>3</v>
      </c>
      <c r="Y46" s="11">
        <v>4</v>
      </c>
      <c r="Z46" s="11">
        <v>7</v>
      </c>
      <c r="AA46" s="11">
        <v>6</v>
      </c>
      <c r="AB46" s="11">
        <v>7</v>
      </c>
      <c r="AC46" s="11">
        <v>9</v>
      </c>
      <c r="AD46" s="89">
        <f t="shared" si="14"/>
        <v>123</v>
      </c>
      <c r="AE46" s="89">
        <f t="shared" si="8"/>
        <v>38</v>
      </c>
      <c r="AF46" s="89">
        <f t="shared" si="9"/>
        <v>29</v>
      </c>
      <c r="AG46" s="89">
        <f t="shared" si="10"/>
        <v>13</v>
      </c>
      <c r="AH46" s="89">
        <f t="shared" si="11"/>
        <v>14</v>
      </c>
      <c r="AI46" s="89">
        <f t="shared" si="12"/>
        <v>12</v>
      </c>
      <c r="AJ46" s="89">
        <f t="shared" si="13"/>
        <v>17</v>
      </c>
      <c r="AK46" s="91">
        <f t="shared" si="15"/>
        <v>0.6089108910891089</v>
      </c>
      <c r="AL46" s="92">
        <f t="shared" si="16"/>
        <v>0.69090909090909092</v>
      </c>
      <c r="AM46" s="92">
        <f t="shared" si="17"/>
        <v>0.59183673469387754</v>
      </c>
      <c r="AN46" s="112">
        <f t="shared" si="18"/>
        <v>0.59090909090909094</v>
      </c>
      <c r="AO46" s="112">
        <f t="shared" si="19"/>
        <v>0.4</v>
      </c>
      <c r="AP46" s="112">
        <f t="shared" si="20"/>
        <v>0.54545454545454541</v>
      </c>
      <c r="AQ46" s="112">
        <f t="shared" si="21"/>
        <v>0.89473684210526316</v>
      </c>
    </row>
    <row r="47" spans="1:43" ht="31.5" x14ac:dyDescent="0.5">
      <c r="A47" s="154">
        <v>43</v>
      </c>
      <c r="B47" t="s">
        <v>149</v>
      </c>
      <c r="C47" s="21" t="s">
        <v>105</v>
      </c>
      <c r="D47" s="11">
        <v>3</v>
      </c>
      <c r="E47" s="11">
        <v>0</v>
      </c>
      <c r="F47" s="11">
        <v>5</v>
      </c>
      <c r="G47" s="11">
        <v>6</v>
      </c>
      <c r="H47" s="11">
        <v>4</v>
      </c>
      <c r="I47" s="11">
        <v>3</v>
      </c>
      <c r="J47" s="11">
        <v>1</v>
      </c>
      <c r="K47" s="11">
        <v>5</v>
      </c>
      <c r="L47" s="11">
        <v>1</v>
      </c>
      <c r="M47" s="11">
        <v>2</v>
      </c>
      <c r="N47" s="11">
        <v>1</v>
      </c>
      <c r="O47" s="11">
        <v>5</v>
      </c>
      <c r="P47" s="11">
        <v>0</v>
      </c>
      <c r="Q47" s="11">
        <v>3</v>
      </c>
      <c r="R47" s="11">
        <v>2</v>
      </c>
      <c r="S47" s="11">
        <v>5</v>
      </c>
      <c r="T47" s="11">
        <v>3</v>
      </c>
      <c r="U47" s="11">
        <v>5</v>
      </c>
      <c r="V47" s="11">
        <v>4</v>
      </c>
      <c r="W47" s="11">
        <v>5</v>
      </c>
      <c r="X47" s="11">
        <v>3</v>
      </c>
      <c r="Y47" s="11">
        <v>3</v>
      </c>
      <c r="Z47" s="11">
        <v>3</v>
      </c>
      <c r="AA47" s="11">
        <v>5</v>
      </c>
      <c r="AB47" s="11">
        <v>5</v>
      </c>
      <c r="AC47" s="11">
        <v>4</v>
      </c>
      <c r="AD47" s="89">
        <f t="shared" si="14"/>
        <v>86</v>
      </c>
      <c r="AE47" s="89">
        <f t="shared" si="8"/>
        <v>26</v>
      </c>
      <c r="AF47" s="89">
        <f t="shared" si="9"/>
        <v>22</v>
      </c>
      <c r="AG47" s="89">
        <f t="shared" si="10"/>
        <v>8</v>
      </c>
      <c r="AH47" s="89">
        <f t="shared" si="11"/>
        <v>15</v>
      </c>
      <c r="AI47" s="89">
        <f t="shared" si="12"/>
        <v>6</v>
      </c>
      <c r="AJ47" s="89">
        <f t="shared" si="13"/>
        <v>9</v>
      </c>
      <c r="AK47" s="91">
        <f t="shared" si="15"/>
        <v>0.42574257425742573</v>
      </c>
      <c r="AL47" s="92">
        <f t="shared" si="16"/>
        <v>0.47272727272727272</v>
      </c>
      <c r="AM47" s="92">
        <f t="shared" si="17"/>
        <v>0.44897959183673469</v>
      </c>
      <c r="AN47" s="112">
        <f t="shared" si="18"/>
        <v>0.36363636363636365</v>
      </c>
      <c r="AO47" s="112">
        <f t="shared" si="19"/>
        <v>0.42857142857142855</v>
      </c>
      <c r="AP47" s="112">
        <f t="shared" si="20"/>
        <v>0.27272727272727271</v>
      </c>
      <c r="AQ47" s="112">
        <f t="shared" si="21"/>
        <v>0.47368421052631576</v>
      </c>
    </row>
    <row r="48" spans="1:43" ht="31.5" x14ac:dyDescent="0.5">
      <c r="A48" s="154">
        <v>44</v>
      </c>
      <c r="B48" t="s">
        <v>150</v>
      </c>
      <c r="C48" s="21" t="s">
        <v>105</v>
      </c>
      <c r="D48" s="11">
        <v>1</v>
      </c>
      <c r="E48" s="11">
        <v>2</v>
      </c>
      <c r="F48" s="11">
        <v>8</v>
      </c>
      <c r="G48" s="11">
        <v>4</v>
      </c>
      <c r="H48" s="11">
        <v>4</v>
      </c>
      <c r="I48" s="11">
        <v>2</v>
      </c>
      <c r="J48" s="11">
        <v>4</v>
      </c>
      <c r="K48" s="11">
        <v>6</v>
      </c>
      <c r="L48" s="11">
        <v>1</v>
      </c>
      <c r="M48" s="11">
        <v>1</v>
      </c>
      <c r="N48" s="11">
        <v>3</v>
      </c>
      <c r="O48" s="11">
        <v>4</v>
      </c>
      <c r="P48" s="11">
        <v>2</v>
      </c>
      <c r="Q48" s="11">
        <v>2</v>
      </c>
      <c r="R48" s="11">
        <v>3</v>
      </c>
      <c r="S48" s="11">
        <v>7</v>
      </c>
      <c r="T48" s="11">
        <v>2</v>
      </c>
      <c r="U48" s="11">
        <v>4</v>
      </c>
      <c r="V48" s="11">
        <v>2</v>
      </c>
      <c r="W48" s="11">
        <v>6</v>
      </c>
      <c r="X48" s="11">
        <v>5</v>
      </c>
      <c r="Y48" s="11">
        <v>3</v>
      </c>
      <c r="Z48" s="11">
        <v>4</v>
      </c>
      <c r="AA48" s="11">
        <v>4</v>
      </c>
      <c r="AB48" s="11">
        <v>3</v>
      </c>
      <c r="AC48" s="11">
        <v>4</v>
      </c>
      <c r="AD48" s="89">
        <f t="shared" si="14"/>
        <v>91</v>
      </c>
      <c r="AE48" s="89">
        <f t="shared" si="8"/>
        <v>29</v>
      </c>
      <c r="AF48" s="89">
        <f t="shared" si="9"/>
        <v>16</v>
      </c>
      <c r="AG48" s="89">
        <f t="shared" si="10"/>
        <v>13</v>
      </c>
      <c r="AH48" s="89">
        <f t="shared" si="11"/>
        <v>17</v>
      </c>
      <c r="AI48" s="89">
        <f t="shared" si="12"/>
        <v>6</v>
      </c>
      <c r="AJ48" s="89">
        <f t="shared" si="13"/>
        <v>10</v>
      </c>
      <c r="AK48" s="91">
        <f t="shared" si="15"/>
        <v>0.45049504950495051</v>
      </c>
      <c r="AL48" s="92">
        <f t="shared" si="16"/>
        <v>0.52727272727272723</v>
      </c>
      <c r="AM48" s="92">
        <f t="shared" si="17"/>
        <v>0.32653061224489793</v>
      </c>
      <c r="AN48" s="112">
        <f t="shared" si="18"/>
        <v>0.59090909090909094</v>
      </c>
      <c r="AO48" s="112">
        <f t="shared" si="19"/>
        <v>0.48571428571428571</v>
      </c>
      <c r="AP48" s="112">
        <f t="shared" si="20"/>
        <v>0.27272727272727271</v>
      </c>
      <c r="AQ48" s="112">
        <f t="shared" si="21"/>
        <v>0.52631578947368418</v>
      </c>
    </row>
    <row r="49" spans="1:43" ht="31.5" x14ac:dyDescent="0.5">
      <c r="A49" s="154">
        <v>45</v>
      </c>
      <c r="B49" t="s">
        <v>151</v>
      </c>
      <c r="C49" s="21" t="s">
        <v>105</v>
      </c>
      <c r="D49" s="11">
        <v>5</v>
      </c>
      <c r="E49" s="11">
        <v>1</v>
      </c>
      <c r="F49" s="11">
        <v>4</v>
      </c>
      <c r="G49" s="11">
        <v>4</v>
      </c>
      <c r="H49" s="11">
        <v>5</v>
      </c>
      <c r="I49" s="11">
        <v>2</v>
      </c>
      <c r="J49" s="11">
        <v>4</v>
      </c>
      <c r="K49" s="11">
        <v>5</v>
      </c>
      <c r="L49" s="11">
        <v>1</v>
      </c>
      <c r="M49" s="11">
        <v>4</v>
      </c>
      <c r="N49" s="11">
        <v>2</v>
      </c>
      <c r="O49" s="11">
        <v>3</v>
      </c>
      <c r="P49" s="11">
        <v>3</v>
      </c>
      <c r="Q49" s="11">
        <v>4</v>
      </c>
      <c r="R49" s="11">
        <v>5</v>
      </c>
      <c r="S49" s="11">
        <v>4</v>
      </c>
      <c r="T49" s="11">
        <v>3</v>
      </c>
      <c r="U49" s="11">
        <v>3</v>
      </c>
      <c r="V49" s="11">
        <v>4</v>
      </c>
      <c r="W49" s="11">
        <v>8</v>
      </c>
      <c r="X49" s="11">
        <v>1</v>
      </c>
      <c r="Y49" s="11">
        <v>2</v>
      </c>
      <c r="Z49" s="11">
        <v>4</v>
      </c>
      <c r="AA49" s="11">
        <v>5</v>
      </c>
      <c r="AB49" s="11">
        <v>5</v>
      </c>
      <c r="AC49" s="11">
        <v>8</v>
      </c>
      <c r="AD49" s="89">
        <f t="shared" si="14"/>
        <v>99</v>
      </c>
      <c r="AE49" s="89">
        <f t="shared" si="8"/>
        <v>25</v>
      </c>
      <c r="AF49" s="89">
        <f t="shared" si="9"/>
        <v>27</v>
      </c>
      <c r="AG49" s="89">
        <f t="shared" si="10"/>
        <v>12</v>
      </c>
      <c r="AH49" s="89">
        <f t="shared" si="11"/>
        <v>10</v>
      </c>
      <c r="AI49" s="89">
        <f t="shared" si="12"/>
        <v>9</v>
      </c>
      <c r="AJ49" s="89">
        <f t="shared" si="13"/>
        <v>16</v>
      </c>
      <c r="AK49" s="91">
        <f t="shared" si="15"/>
        <v>0.49009900990099009</v>
      </c>
      <c r="AL49" s="92">
        <f t="shared" si="16"/>
        <v>0.45454545454545453</v>
      </c>
      <c r="AM49" s="92">
        <f t="shared" si="17"/>
        <v>0.55102040816326525</v>
      </c>
      <c r="AN49" s="112">
        <f t="shared" si="18"/>
        <v>0.54545454545454541</v>
      </c>
      <c r="AO49" s="112">
        <f t="shared" si="19"/>
        <v>0.2857142857142857</v>
      </c>
      <c r="AP49" s="112">
        <f t="shared" si="20"/>
        <v>0.40909090909090912</v>
      </c>
      <c r="AQ49" s="112">
        <f t="shared" si="21"/>
        <v>0.84210526315789469</v>
      </c>
    </row>
    <row r="50" spans="1:43" ht="31.5" x14ac:dyDescent="0.5">
      <c r="A50" s="154">
        <v>46</v>
      </c>
      <c r="B50" t="s">
        <v>152</v>
      </c>
      <c r="C50" s="21" t="s">
        <v>105</v>
      </c>
      <c r="D50" s="11">
        <v>4</v>
      </c>
      <c r="E50" s="11">
        <v>2</v>
      </c>
      <c r="F50" s="11">
        <v>8</v>
      </c>
      <c r="G50" s="11">
        <v>8</v>
      </c>
      <c r="H50" s="11">
        <v>4</v>
      </c>
      <c r="I50" s="11">
        <v>2</v>
      </c>
      <c r="J50" s="11">
        <v>3</v>
      </c>
      <c r="K50" s="11">
        <v>7</v>
      </c>
      <c r="L50" s="11">
        <v>3</v>
      </c>
      <c r="M50" s="11">
        <v>3</v>
      </c>
      <c r="N50" s="11">
        <v>2</v>
      </c>
      <c r="O50" s="11">
        <v>4</v>
      </c>
      <c r="P50" s="11">
        <v>2</v>
      </c>
      <c r="Q50" s="11">
        <v>3</v>
      </c>
      <c r="R50" s="11">
        <v>6</v>
      </c>
      <c r="S50" s="11">
        <v>8</v>
      </c>
      <c r="T50" s="11">
        <v>4</v>
      </c>
      <c r="U50" s="11">
        <v>4</v>
      </c>
      <c r="V50" s="11">
        <v>5</v>
      </c>
      <c r="W50" s="11">
        <v>6</v>
      </c>
      <c r="X50" s="11">
        <v>3</v>
      </c>
      <c r="Y50" s="11">
        <v>2</v>
      </c>
      <c r="Z50" s="11">
        <v>3</v>
      </c>
      <c r="AA50" s="11">
        <v>6</v>
      </c>
      <c r="AB50" s="11">
        <v>6</v>
      </c>
      <c r="AC50" s="11">
        <v>8</v>
      </c>
      <c r="AD50" s="89">
        <f t="shared" si="14"/>
        <v>116</v>
      </c>
      <c r="AE50" s="89">
        <f t="shared" si="8"/>
        <v>34</v>
      </c>
      <c r="AF50" s="89">
        <f t="shared" si="9"/>
        <v>30</v>
      </c>
      <c r="AG50" s="89">
        <f t="shared" si="10"/>
        <v>14</v>
      </c>
      <c r="AH50" s="89">
        <f t="shared" si="11"/>
        <v>13</v>
      </c>
      <c r="AI50" s="89">
        <f t="shared" si="12"/>
        <v>11</v>
      </c>
      <c r="AJ50" s="89">
        <f t="shared" si="13"/>
        <v>14</v>
      </c>
      <c r="AK50" s="91">
        <f t="shared" si="15"/>
        <v>0.57425742574257421</v>
      </c>
      <c r="AL50" s="92">
        <f t="shared" si="16"/>
        <v>0.61818181818181817</v>
      </c>
      <c r="AM50" s="92">
        <f t="shared" si="17"/>
        <v>0.61224489795918369</v>
      </c>
      <c r="AN50" s="112">
        <f t="shared" si="18"/>
        <v>0.63636363636363635</v>
      </c>
      <c r="AO50" s="112">
        <f t="shared" si="19"/>
        <v>0.37142857142857144</v>
      </c>
      <c r="AP50" s="112">
        <f t="shared" si="20"/>
        <v>0.5</v>
      </c>
      <c r="AQ50" s="112">
        <f t="shared" si="21"/>
        <v>0.73684210526315785</v>
      </c>
    </row>
    <row r="51" spans="1:43" ht="31.5" x14ac:dyDescent="0.5">
      <c r="A51" s="154">
        <v>47</v>
      </c>
      <c r="B51" t="s">
        <v>153</v>
      </c>
      <c r="C51" s="21" t="s">
        <v>105</v>
      </c>
      <c r="D51" s="11">
        <v>2</v>
      </c>
      <c r="E51" s="11">
        <v>2</v>
      </c>
      <c r="F51" s="11">
        <v>5</v>
      </c>
      <c r="G51" s="11">
        <v>4</v>
      </c>
      <c r="H51" s="11">
        <v>4</v>
      </c>
      <c r="I51" s="11">
        <v>3</v>
      </c>
      <c r="J51" s="11">
        <v>3</v>
      </c>
      <c r="K51" s="11">
        <v>5</v>
      </c>
      <c r="L51" s="11">
        <v>1</v>
      </c>
      <c r="M51" s="11">
        <v>2</v>
      </c>
      <c r="N51" s="11">
        <v>2</v>
      </c>
      <c r="O51" s="11">
        <v>1</v>
      </c>
      <c r="P51" s="11">
        <v>3</v>
      </c>
      <c r="Q51" s="11">
        <v>2</v>
      </c>
      <c r="R51" s="11">
        <v>3</v>
      </c>
      <c r="S51" s="11">
        <v>4</v>
      </c>
      <c r="T51" s="11">
        <v>2</v>
      </c>
      <c r="U51" s="11">
        <v>2</v>
      </c>
      <c r="V51" s="11">
        <v>2</v>
      </c>
      <c r="W51" s="11">
        <v>5</v>
      </c>
      <c r="X51" s="11">
        <v>2</v>
      </c>
      <c r="Y51" s="11">
        <v>0</v>
      </c>
      <c r="Z51" s="11">
        <v>3</v>
      </c>
      <c r="AA51" s="11">
        <v>3</v>
      </c>
      <c r="AB51" s="11">
        <v>3</v>
      </c>
      <c r="AC51" s="11">
        <v>6</v>
      </c>
      <c r="AD51" s="89">
        <f t="shared" si="14"/>
        <v>74</v>
      </c>
      <c r="AE51" s="89">
        <f t="shared" si="8"/>
        <v>20</v>
      </c>
      <c r="AF51" s="89">
        <f t="shared" si="9"/>
        <v>17</v>
      </c>
      <c r="AG51" s="89">
        <f t="shared" si="10"/>
        <v>10</v>
      </c>
      <c r="AH51" s="89">
        <f t="shared" si="11"/>
        <v>9</v>
      </c>
      <c r="AI51" s="89">
        <f t="shared" si="12"/>
        <v>7</v>
      </c>
      <c r="AJ51" s="89">
        <f t="shared" si="13"/>
        <v>11</v>
      </c>
      <c r="AK51" s="91">
        <f t="shared" si="15"/>
        <v>0.36633663366336633</v>
      </c>
      <c r="AL51" s="92">
        <f t="shared" si="16"/>
        <v>0.36363636363636365</v>
      </c>
      <c r="AM51" s="92">
        <f t="shared" si="17"/>
        <v>0.34693877551020408</v>
      </c>
      <c r="AN51" s="112">
        <f t="shared" si="18"/>
        <v>0.45454545454545453</v>
      </c>
      <c r="AO51" s="112">
        <f t="shared" si="19"/>
        <v>0.25714285714285712</v>
      </c>
      <c r="AP51" s="112">
        <f t="shared" si="20"/>
        <v>0.31818181818181818</v>
      </c>
      <c r="AQ51" s="112">
        <f t="shared" si="21"/>
        <v>0.57894736842105265</v>
      </c>
    </row>
    <row r="52" spans="1:43" ht="31.5" x14ac:dyDescent="0.5">
      <c r="A52" s="154">
        <v>48</v>
      </c>
      <c r="B52" t="s">
        <v>154</v>
      </c>
      <c r="C52" s="21" t="s">
        <v>105</v>
      </c>
      <c r="D52" s="11">
        <v>4</v>
      </c>
      <c r="E52" s="11">
        <v>3</v>
      </c>
      <c r="F52" s="11">
        <v>3</v>
      </c>
      <c r="G52" s="11">
        <v>6</v>
      </c>
      <c r="H52" s="11">
        <v>4</v>
      </c>
      <c r="I52" s="11">
        <v>5</v>
      </c>
      <c r="J52" s="11">
        <v>2</v>
      </c>
      <c r="K52" s="11">
        <v>6</v>
      </c>
      <c r="L52" s="11">
        <v>2</v>
      </c>
      <c r="M52" s="11">
        <v>4</v>
      </c>
      <c r="N52" s="11">
        <v>2</v>
      </c>
      <c r="O52" s="11">
        <v>2</v>
      </c>
      <c r="P52" s="11">
        <v>2</v>
      </c>
      <c r="Q52" s="11">
        <v>4</v>
      </c>
      <c r="R52" s="11">
        <v>4</v>
      </c>
      <c r="S52" s="11">
        <v>6</v>
      </c>
      <c r="T52" s="11">
        <v>4</v>
      </c>
      <c r="U52" s="11">
        <v>4</v>
      </c>
      <c r="V52" s="11">
        <v>4</v>
      </c>
      <c r="W52" s="11">
        <v>5</v>
      </c>
      <c r="X52" s="11">
        <v>3</v>
      </c>
      <c r="Y52" s="11">
        <v>2</v>
      </c>
      <c r="Z52" s="11">
        <v>7</v>
      </c>
      <c r="AA52" s="11">
        <v>5</v>
      </c>
      <c r="AB52" s="11">
        <v>6</v>
      </c>
      <c r="AC52" s="11">
        <v>8</v>
      </c>
      <c r="AD52" s="89">
        <f t="shared" si="14"/>
        <v>107</v>
      </c>
      <c r="AE52" s="89">
        <f t="shared" si="8"/>
        <v>33</v>
      </c>
      <c r="AF52" s="89">
        <f t="shared" si="9"/>
        <v>26</v>
      </c>
      <c r="AG52" s="89">
        <f t="shared" si="10"/>
        <v>9</v>
      </c>
      <c r="AH52" s="89">
        <f t="shared" si="11"/>
        <v>16</v>
      </c>
      <c r="AI52" s="89">
        <f t="shared" si="12"/>
        <v>10</v>
      </c>
      <c r="AJ52" s="89">
        <f t="shared" si="13"/>
        <v>13</v>
      </c>
      <c r="AK52" s="91">
        <f t="shared" si="15"/>
        <v>0.52970297029702973</v>
      </c>
      <c r="AL52" s="92">
        <f t="shared" si="16"/>
        <v>0.6</v>
      </c>
      <c r="AM52" s="92">
        <f t="shared" si="17"/>
        <v>0.53061224489795922</v>
      </c>
      <c r="AN52" s="112">
        <f t="shared" si="18"/>
        <v>0.40909090909090912</v>
      </c>
      <c r="AO52" s="112">
        <f t="shared" si="19"/>
        <v>0.45714285714285713</v>
      </c>
      <c r="AP52" s="112">
        <f t="shared" si="20"/>
        <v>0.45454545454545453</v>
      </c>
      <c r="AQ52" s="112">
        <f t="shared" si="21"/>
        <v>0.68421052631578949</v>
      </c>
    </row>
    <row r="53" spans="1:43" ht="31.5" x14ac:dyDescent="0.5">
      <c r="A53" s="154">
        <v>49</v>
      </c>
      <c r="B53" t="s">
        <v>156</v>
      </c>
      <c r="C53" s="21" t="s">
        <v>105</v>
      </c>
      <c r="D53" s="11">
        <v>3</v>
      </c>
      <c r="E53" s="11">
        <v>3</v>
      </c>
      <c r="F53" s="11">
        <v>7</v>
      </c>
      <c r="G53" s="11">
        <v>9</v>
      </c>
      <c r="H53" s="11">
        <v>8</v>
      </c>
      <c r="I53" s="11">
        <v>3</v>
      </c>
      <c r="J53" s="11">
        <v>5</v>
      </c>
      <c r="K53" s="11">
        <v>5</v>
      </c>
      <c r="L53" s="11">
        <v>2</v>
      </c>
      <c r="M53" s="11">
        <v>3</v>
      </c>
      <c r="N53" s="11">
        <v>2</v>
      </c>
      <c r="O53" s="11">
        <v>5</v>
      </c>
      <c r="P53" s="11">
        <v>3</v>
      </c>
      <c r="Q53" s="11">
        <v>3</v>
      </c>
      <c r="R53" s="11">
        <v>4</v>
      </c>
      <c r="S53" s="11">
        <v>9</v>
      </c>
      <c r="T53" s="11">
        <v>4</v>
      </c>
      <c r="U53" s="11">
        <v>5</v>
      </c>
      <c r="V53" s="11">
        <v>2</v>
      </c>
      <c r="W53" s="11">
        <v>6</v>
      </c>
      <c r="X53" s="11">
        <v>2</v>
      </c>
      <c r="Y53" s="11">
        <v>3</v>
      </c>
      <c r="Z53" s="11">
        <v>6</v>
      </c>
      <c r="AA53" s="11">
        <v>6</v>
      </c>
      <c r="AB53" s="11">
        <v>6</v>
      </c>
      <c r="AC53" s="11">
        <v>8</v>
      </c>
      <c r="AD53" s="89">
        <f t="shared" si="14"/>
        <v>122</v>
      </c>
      <c r="AE53" s="89">
        <f t="shared" si="8"/>
        <v>38</v>
      </c>
      <c r="AF53" s="89">
        <f t="shared" si="9"/>
        <v>29</v>
      </c>
      <c r="AG53" s="89">
        <f t="shared" si="10"/>
        <v>15</v>
      </c>
      <c r="AH53" s="89">
        <f t="shared" si="11"/>
        <v>15</v>
      </c>
      <c r="AI53" s="89">
        <f t="shared" si="12"/>
        <v>11</v>
      </c>
      <c r="AJ53" s="89">
        <f t="shared" si="13"/>
        <v>14</v>
      </c>
      <c r="AK53" s="91">
        <f t="shared" si="15"/>
        <v>0.60396039603960394</v>
      </c>
      <c r="AL53" s="92">
        <f t="shared" si="16"/>
        <v>0.69090909090909092</v>
      </c>
      <c r="AM53" s="92">
        <f t="shared" si="17"/>
        <v>0.59183673469387754</v>
      </c>
      <c r="AN53" s="112">
        <f t="shared" si="18"/>
        <v>0.68181818181818177</v>
      </c>
      <c r="AO53" s="112">
        <f t="shared" si="19"/>
        <v>0.42857142857142855</v>
      </c>
      <c r="AP53" s="112">
        <f t="shared" si="20"/>
        <v>0.5</v>
      </c>
      <c r="AQ53" s="112">
        <f t="shared" si="21"/>
        <v>0.73684210526315785</v>
      </c>
    </row>
    <row r="54" spans="1:43" ht="31.5" x14ac:dyDescent="0.5">
      <c r="A54" s="154">
        <v>50</v>
      </c>
      <c r="B54" t="s">
        <v>157</v>
      </c>
      <c r="C54" s="21" t="s">
        <v>105</v>
      </c>
      <c r="D54" s="11">
        <v>6</v>
      </c>
      <c r="E54" s="11">
        <v>1</v>
      </c>
      <c r="F54" s="11">
        <v>5</v>
      </c>
      <c r="G54" s="11">
        <v>6</v>
      </c>
      <c r="H54" s="11">
        <v>5</v>
      </c>
      <c r="I54" s="11">
        <v>3</v>
      </c>
      <c r="J54" s="11">
        <v>4</v>
      </c>
      <c r="K54" s="11">
        <v>3</v>
      </c>
      <c r="L54" s="11">
        <v>3</v>
      </c>
      <c r="M54" s="11">
        <v>1</v>
      </c>
      <c r="N54" s="11">
        <v>2</v>
      </c>
      <c r="O54" s="11">
        <v>3</v>
      </c>
      <c r="P54" s="11">
        <v>2</v>
      </c>
      <c r="Q54" s="11">
        <v>1</v>
      </c>
      <c r="R54" s="11">
        <v>2</v>
      </c>
      <c r="S54" s="11">
        <v>6</v>
      </c>
      <c r="T54" s="11">
        <v>2</v>
      </c>
      <c r="U54" s="11">
        <v>4</v>
      </c>
      <c r="V54" s="11">
        <v>5</v>
      </c>
      <c r="W54" s="11">
        <v>8</v>
      </c>
      <c r="X54" s="11">
        <v>3</v>
      </c>
      <c r="Y54" s="11">
        <v>3</v>
      </c>
      <c r="Z54" s="11">
        <v>4</v>
      </c>
      <c r="AA54" s="11">
        <v>4</v>
      </c>
      <c r="AB54" s="11">
        <v>4</v>
      </c>
      <c r="AC54" s="11">
        <v>8</v>
      </c>
      <c r="AD54" s="89">
        <f t="shared" si="14"/>
        <v>98</v>
      </c>
      <c r="AE54" s="89">
        <f t="shared" si="8"/>
        <v>23</v>
      </c>
      <c r="AF54" s="89">
        <f t="shared" si="9"/>
        <v>25</v>
      </c>
      <c r="AG54" s="89">
        <f t="shared" si="10"/>
        <v>10</v>
      </c>
      <c r="AH54" s="89">
        <f t="shared" si="11"/>
        <v>15</v>
      </c>
      <c r="AI54" s="89">
        <f t="shared" si="12"/>
        <v>9</v>
      </c>
      <c r="AJ54" s="89">
        <f t="shared" si="13"/>
        <v>16</v>
      </c>
      <c r="AK54" s="91">
        <f t="shared" si="15"/>
        <v>0.48514851485148514</v>
      </c>
      <c r="AL54" s="92">
        <f t="shared" si="16"/>
        <v>0.41818181818181815</v>
      </c>
      <c r="AM54" s="92">
        <f t="shared" si="17"/>
        <v>0.51020408163265307</v>
      </c>
      <c r="AN54" s="112">
        <f t="shared" si="18"/>
        <v>0.45454545454545453</v>
      </c>
      <c r="AO54" s="112">
        <f t="shared" si="19"/>
        <v>0.42857142857142855</v>
      </c>
      <c r="AP54" s="112">
        <f t="shared" si="20"/>
        <v>0.40909090909090912</v>
      </c>
      <c r="AQ54" s="112">
        <f t="shared" si="21"/>
        <v>0.84210526315789469</v>
      </c>
    </row>
    <row r="55" spans="1:43" ht="31.5" x14ac:dyDescent="0.5">
      <c r="A55" s="154">
        <v>51</v>
      </c>
      <c r="B55" t="s">
        <v>155</v>
      </c>
      <c r="C55" s="21" t="s">
        <v>105</v>
      </c>
      <c r="D55" s="11">
        <v>3</v>
      </c>
      <c r="E55" s="11">
        <v>1</v>
      </c>
      <c r="F55" s="11">
        <v>7</v>
      </c>
      <c r="G55" s="11">
        <v>4</v>
      </c>
      <c r="H55" s="11">
        <v>2</v>
      </c>
      <c r="I55" s="11">
        <v>3</v>
      </c>
      <c r="J55" s="11">
        <v>4</v>
      </c>
      <c r="K55" s="11">
        <v>5</v>
      </c>
      <c r="L55" s="11">
        <v>2</v>
      </c>
      <c r="M55" s="11">
        <v>4</v>
      </c>
      <c r="N55" s="11">
        <v>3</v>
      </c>
      <c r="O55" s="11">
        <v>3</v>
      </c>
      <c r="P55" s="11">
        <v>3</v>
      </c>
      <c r="Q55" s="11">
        <v>2</v>
      </c>
      <c r="R55" s="11">
        <v>6</v>
      </c>
      <c r="S55" s="11">
        <v>7</v>
      </c>
      <c r="T55" s="11">
        <v>4</v>
      </c>
      <c r="U55" s="11">
        <v>3</v>
      </c>
      <c r="V55" s="11">
        <v>2</v>
      </c>
      <c r="W55" s="11">
        <v>9</v>
      </c>
      <c r="X55" s="11">
        <v>3</v>
      </c>
      <c r="Y55" s="11">
        <v>7</v>
      </c>
      <c r="Z55" s="11">
        <v>5</v>
      </c>
      <c r="AA55" s="11">
        <v>4</v>
      </c>
      <c r="AB55" s="11">
        <v>6</v>
      </c>
      <c r="AC55" s="11">
        <v>8</v>
      </c>
      <c r="AD55" s="89">
        <f t="shared" si="14"/>
        <v>110</v>
      </c>
      <c r="AE55" s="89">
        <f t="shared" si="8"/>
        <v>29</v>
      </c>
      <c r="AF55" s="89">
        <f t="shared" si="9"/>
        <v>19</v>
      </c>
      <c r="AG55" s="89">
        <f t="shared" si="10"/>
        <v>15</v>
      </c>
      <c r="AH55" s="89">
        <f t="shared" si="11"/>
        <v>19</v>
      </c>
      <c r="AI55" s="89">
        <f t="shared" si="12"/>
        <v>11</v>
      </c>
      <c r="AJ55" s="89">
        <f t="shared" si="13"/>
        <v>17</v>
      </c>
      <c r="AK55" s="91">
        <f t="shared" si="15"/>
        <v>0.54455445544554459</v>
      </c>
      <c r="AL55" s="92">
        <f t="shared" si="16"/>
        <v>0.52727272727272723</v>
      </c>
      <c r="AM55" s="92">
        <f t="shared" si="17"/>
        <v>0.38775510204081631</v>
      </c>
      <c r="AN55" s="112">
        <f t="shared" si="18"/>
        <v>0.68181818181818177</v>
      </c>
      <c r="AO55" s="112">
        <f t="shared" si="19"/>
        <v>0.54285714285714282</v>
      </c>
      <c r="AP55" s="112">
        <f t="shared" si="20"/>
        <v>0.5</v>
      </c>
      <c r="AQ55" s="112">
        <f t="shared" si="21"/>
        <v>0.89473684210526316</v>
      </c>
    </row>
    <row r="56" spans="1:43" ht="31.5" x14ac:dyDescent="0.5">
      <c r="A56" s="154">
        <v>52</v>
      </c>
      <c r="B56" t="s">
        <v>158</v>
      </c>
      <c r="C56" s="21" t="s">
        <v>105</v>
      </c>
      <c r="D56" s="11">
        <v>6</v>
      </c>
      <c r="E56" s="11">
        <v>1</v>
      </c>
      <c r="F56" s="11">
        <v>5</v>
      </c>
      <c r="G56" s="11">
        <v>7</v>
      </c>
      <c r="H56" s="11">
        <v>6</v>
      </c>
      <c r="I56" s="11">
        <v>3</v>
      </c>
      <c r="J56" s="11">
        <v>3</v>
      </c>
      <c r="K56" s="11">
        <v>6</v>
      </c>
      <c r="L56" s="11">
        <v>4</v>
      </c>
      <c r="M56" s="11">
        <v>1</v>
      </c>
      <c r="N56" s="11">
        <v>2</v>
      </c>
      <c r="O56" s="11">
        <v>1</v>
      </c>
      <c r="P56" s="11">
        <v>2</v>
      </c>
      <c r="Q56" s="11">
        <v>3</v>
      </c>
      <c r="R56" s="11">
        <v>6</v>
      </c>
      <c r="S56" s="11">
        <v>5</v>
      </c>
      <c r="T56" s="11">
        <v>3</v>
      </c>
      <c r="U56" s="11">
        <v>3</v>
      </c>
      <c r="V56" s="11">
        <v>4</v>
      </c>
      <c r="W56" s="11">
        <v>6</v>
      </c>
      <c r="X56" s="11">
        <v>3</v>
      </c>
      <c r="Y56" s="11">
        <v>6</v>
      </c>
      <c r="Z56" s="11">
        <v>3</v>
      </c>
      <c r="AA56" s="11">
        <v>6</v>
      </c>
      <c r="AB56" s="11">
        <v>8</v>
      </c>
      <c r="AC56" s="11">
        <v>10</v>
      </c>
      <c r="AD56" s="89">
        <f t="shared" si="14"/>
        <v>113</v>
      </c>
      <c r="AE56" s="89">
        <f t="shared" si="8"/>
        <v>25</v>
      </c>
      <c r="AF56" s="89">
        <f t="shared" si="9"/>
        <v>32</v>
      </c>
      <c r="AG56" s="89">
        <f t="shared" si="10"/>
        <v>9</v>
      </c>
      <c r="AH56" s="89">
        <f t="shared" si="11"/>
        <v>17</v>
      </c>
      <c r="AI56" s="89">
        <f t="shared" si="12"/>
        <v>14</v>
      </c>
      <c r="AJ56" s="89">
        <f t="shared" si="13"/>
        <v>16</v>
      </c>
      <c r="AK56" s="91">
        <f t="shared" si="15"/>
        <v>0.55940594059405946</v>
      </c>
      <c r="AL56" s="92">
        <f t="shared" si="16"/>
        <v>0.45454545454545453</v>
      </c>
      <c r="AM56" s="92">
        <f t="shared" si="17"/>
        <v>0.65306122448979587</v>
      </c>
      <c r="AN56" s="112">
        <f t="shared" si="18"/>
        <v>0.40909090909090912</v>
      </c>
      <c r="AO56" s="112">
        <f t="shared" si="19"/>
        <v>0.48571428571428571</v>
      </c>
      <c r="AP56" s="112">
        <f t="shared" si="20"/>
        <v>0.63636363636363635</v>
      </c>
      <c r="AQ56" s="112">
        <f t="shared" si="21"/>
        <v>0.84210526315789469</v>
      </c>
    </row>
    <row r="57" spans="1:43" ht="31.5" x14ac:dyDescent="0.5">
      <c r="A57" s="154">
        <v>53</v>
      </c>
      <c r="B57" t="s">
        <v>159</v>
      </c>
      <c r="C57" s="21" t="s">
        <v>105</v>
      </c>
      <c r="D57" s="11">
        <v>3</v>
      </c>
      <c r="E57" s="11">
        <v>3</v>
      </c>
      <c r="F57" s="11">
        <v>5</v>
      </c>
      <c r="G57" s="11">
        <v>5</v>
      </c>
      <c r="H57" s="11">
        <v>5</v>
      </c>
      <c r="I57" s="11">
        <v>5</v>
      </c>
      <c r="J57" s="11">
        <v>4</v>
      </c>
      <c r="K57" s="11">
        <v>5</v>
      </c>
      <c r="L57" s="11">
        <v>4</v>
      </c>
      <c r="M57" s="11">
        <v>2</v>
      </c>
      <c r="N57" s="11">
        <v>2</v>
      </c>
      <c r="O57" s="11">
        <v>4</v>
      </c>
      <c r="P57" s="11">
        <v>3</v>
      </c>
      <c r="Q57" s="11">
        <v>3</v>
      </c>
      <c r="R57" s="11">
        <v>4</v>
      </c>
      <c r="S57" s="11">
        <v>5</v>
      </c>
      <c r="T57" s="11">
        <v>4</v>
      </c>
      <c r="U57" s="11">
        <v>5</v>
      </c>
      <c r="V57" s="11">
        <v>4</v>
      </c>
      <c r="W57" s="11">
        <v>7</v>
      </c>
      <c r="X57" s="11">
        <v>4</v>
      </c>
      <c r="Y57" s="11">
        <v>6</v>
      </c>
      <c r="Z57" s="11">
        <v>6</v>
      </c>
      <c r="AA57" s="11">
        <v>8</v>
      </c>
      <c r="AB57" s="11">
        <v>9</v>
      </c>
      <c r="AC57" s="11">
        <v>7</v>
      </c>
      <c r="AD57" s="89">
        <f t="shared" si="14"/>
        <v>122</v>
      </c>
      <c r="AE57" s="89">
        <f t="shared" si="8"/>
        <v>35</v>
      </c>
      <c r="AF57" s="89">
        <f t="shared" si="9"/>
        <v>24</v>
      </c>
      <c r="AG57" s="89">
        <f t="shared" si="10"/>
        <v>11</v>
      </c>
      <c r="AH57" s="89">
        <f t="shared" si="11"/>
        <v>22</v>
      </c>
      <c r="AI57" s="89">
        <f t="shared" si="12"/>
        <v>16</v>
      </c>
      <c r="AJ57" s="89">
        <f t="shared" si="13"/>
        <v>14</v>
      </c>
      <c r="AK57" s="91">
        <f t="shared" si="15"/>
        <v>0.60396039603960394</v>
      </c>
      <c r="AL57" s="92">
        <f t="shared" si="16"/>
        <v>0.63636363636363635</v>
      </c>
      <c r="AM57" s="92">
        <f t="shared" si="17"/>
        <v>0.48979591836734693</v>
      </c>
      <c r="AN57" s="112">
        <f t="shared" si="18"/>
        <v>0.5</v>
      </c>
      <c r="AO57" s="112">
        <f t="shared" si="19"/>
        <v>0.62857142857142856</v>
      </c>
      <c r="AP57" s="112">
        <f t="shared" si="20"/>
        <v>0.72727272727272729</v>
      </c>
      <c r="AQ57" s="112">
        <f t="shared" si="21"/>
        <v>0.73684210526315785</v>
      </c>
    </row>
    <row r="58" spans="1:43" ht="31.5" x14ac:dyDescent="0.5">
      <c r="A58" s="154">
        <v>54</v>
      </c>
      <c r="B58" t="s">
        <v>160</v>
      </c>
      <c r="C58" s="21" t="s">
        <v>105</v>
      </c>
      <c r="D58" s="11">
        <v>3</v>
      </c>
      <c r="E58" s="11">
        <v>1</v>
      </c>
      <c r="F58" s="11">
        <v>2</v>
      </c>
      <c r="G58" s="11">
        <v>5</v>
      </c>
      <c r="H58" s="11">
        <v>4</v>
      </c>
      <c r="I58" s="11">
        <v>1</v>
      </c>
      <c r="J58" s="11">
        <v>4</v>
      </c>
      <c r="K58" s="11">
        <v>6</v>
      </c>
      <c r="L58" s="11">
        <v>4</v>
      </c>
      <c r="M58" s="11">
        <v>3</v>
      </c>
      <c r="N58" s="11">
        <v>4</v>
      </c>
      <c r="O58" s="11">
        <v>4</v>
      </c>
      <c r="P58" s="11">
        <v>1</v>
      </c>
      <c r="Q58" s="11">
        <v>3</v>
      </c>
      <c r="R58" s="11">
        <v>4</v>
      </c>
      <c r="S58" s="11">
        <v>4</v>
      </c>
      <c r="T58" s="11">
        <v>2</v>
      </c>
      <c r="U58" s="11">
        <v>2</v>
      </c>
      <c r="V58" s="11">
        <v>2</v>
      </c>
      <c r="W58" s="11">
        <v>8</v>
      </c>
      <c r="X58" s="11">
        <v>0</v>
      </c>
      <c r="Y58" s="11">
        <v>1</v>
      </c>
      <c r="Z58" s="11">
        <v>5</v>
      </c>
      <c r="AA58" s="11">
        <v>8</v>
      </c>
      <c r="AB58" s="11">
        <v>6</v>
      </c>
      <c r="AC58" s="11">
        <v>7</v>
      </c>
      <c r="AD58" s="89">
        <f t="shared" si="14"/>
        <v>94</v>
      </c>
      <c r="AE58" s="89">
        <f t="shared" si="8"/>
        <v>30</v>
      </c>
      <c r="AF58" s="89">
        <f t="shared" si="9"/>
        <v>21</v>
      </c>
      <c r="AG58" s="89">
        <f t="shared" si="10"/>
        <v>9</v>
      </c>
      <c r="AH58" s="89">
        <f t="shared" si="11"/>
        <v>8</v>
      </c>
      <c r="AI58" s="89">
        <f t="shared" si="12"/>
        <v>11</v>
      </c>
      <c r="AJ58" s="89">
        <f t="shared" si="13"/>
        <v>15</v>
      </c>
      <c r="AK58" s="91">
        <f t="shared" si="15"/>
        <v>0.46534653465346537</v>
      </c>
      <c r="AL58" s="92">
        <f t="shared" si="16"/>
        <v>0.54545454545454541</v>
      </c>
      <c r="AM58" s="92">
        <f t="shared" si="17"/>
        <v>0.42857142857142855</v>
      </c>
      <c r="AN58" s="112">
        <f t="shared" si="18"/>
        <v>0.40909090909090912</v>
      </c>
      <c r="AO58" s="112">
        <f t="shared" si="19"/>
        <v>0.22857142857142856</v>
      </c>
      <c r="AP58" s="112">
        <f t="shared" si="20"/>
        <v>0.5</v>
      </c>
      <c r="AQ58" s="112">
        <f t="shared" si="21"/>
        <v>0.78947368421052633</v>
      </c>
    </row>
    <row r="59" spans="1:43" ht="31.5" x14ac:dyDescent="0.5">
      <c r="A59" s="154">
        <v>55</v>
      </c>
      <c r="B59" t="s">
        <v>161</v>
      </c>
      <c r="C59" s="21" t="s">
        <v>105</v>
      </c>
      <c r="D59" s="11">
        <v>2</v>
      </c>
      <c r="E59" s="11">
        <v>1</v>
      </c>
      <c r="F59" s="11">
        <v>2</v>
      </c>
      <c r="G59" s="11">
        <v>4</v>
      </c>
      <c r="H59" s="11">
        <v>3</v>
      </c>
      <c r="I59" s="11">
        <v>2</v>
      </c>
      <c r="J59" s="11">
        <v>2</v>
      </c>
      <c r="K59" s="11">
        <v>6</v>
      </c>
      <c r="L59" s="11">
        <v>4</v>
      </c>
      <c r="M59" s="11">
        <v>2</v>
      </c>
      <c r="N59" s="11">
        <v>5</v>
      </c>
      <c r="O59" s="11">
        <v>6</v>
      </c>
      <c r="P59" s="11">
        <v>4</v>
      </c>
      <c r="Q59" s="11">
        <v>3</v>
      </c>
      <c r="R59" s="11">
        <v>5</v>
      </c>
      <c r="S59" s="11">
        <v>6</v>
      </c>
      <c r="T59" s="11">
        <v>5</v>
      </c>
      <c r="U59" s="11">
        <v>3</v>
      </c>
      <c r="V59" s="11">
        <v>6</v>
      </c>
      <c r="W59" s="11">
        <v>9</v>
      </c>
      <c r="X59" s="11">
        <v>3</v>
      </c>
      <c r="Y59" s="11">
        <v>3</v>
      </c>
      <c r="Z59" s="11">
        <v>4</v>
      </c>
      <c r="AA59" s="11">
        <v>7</v>
      </c>
      <c r="AB59" s="11">
        <v>7</v>
      </c>
      <c r="AC59" s="11">
        <v>8</v>
      </c>
      <c r="AD59" s="89">
        <f t="shared" si="14"/>
        <v>112</v>
      </c>
      <c r="AE59" s="89">
        <f t="shared" si="8"/>
        <v>35</v>
      </c>
      <c r="AF59" s="89">
        <f t="shared" si="9"/>
        <v>23</v>
      </c>
      <c r="AG59" s="89">
        <f t="shared" si="10"/>
        <v>6</v>
      </c>
      <c r="AH59" s="89">
        <f t="shared" si="11"/>
        <v>16</v>
      </c>
      <c r="AI59" s="89">
        <f t="shared" si="12"/>
        <v>15</v>
      </c>
      <c r="AJ59" s="89">
        <f t="shared" si="13"/>
        <v>17</v>
      </c>
      <c r="AK59" s="91">
        <f t="shared" si="15"/>
        <v>0.5544554455445545</v>
      </c>
      <c r="AL59" s="92">
        <f t="shared" si="16"/>
        <v>0.63636363636363635</v>
      </c>
      <c r="AM59" s="92">
        <f t="shared" si="17"/>
        <v>0.46938775510204084</v>
      </c>
      <c r="AN59" s="112">
        <f t="shared" si="18"/>
        <v>0.27272727272727271</v>
      </c>
      <c r="AO59" s="112">
        <f t="shared" si="19"/>
        <v>0.45714285714285713</v>
      </c>
      <c r="AP59" s="112">
        <f t="shared" si="20"/>
        <v>0.68181818181818177</v>
      </c>
      <c r="AQ59" s="112">
        <f t="shared" si="21"/>
        <v>0.89473684210526316</v>
      </c>
    </row>
    <row r="60" spans="1:43" ht="31.5" x14ac:dyDescent="0.5">
      <c r="A60" s="154">
        <v>56</v>
      </c>
      <c r="C60" s="21" t="s">
        <v>105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89">
        <f t="shared" si="14"/>
        <v>0</v>
      </c>
      <c r="AE60" s="89">
        <f t="shared" si="8"/>
        <v>0</v>
      </c>
      <c r="AF60" s="89">
        <f t="shared" si="9"/>
        <v>0</v>
      </c>
      <c r="AG60" s="89">
        <f t="shared" si="10"/>
        <v>0</v>
      </c>
      <c r="AH60" s="89">
        <f t="shared" si="11"/>
        <v>0</v>
      </c>
      <c r="AI60" s="89">
        <f t="shared" si="12"/>
        <v>0</v>
      </c>
      <c r="AJ60" s="89">
        <f t="shared" si="13"/>
        <v>0</v>
      </c>
      <c r="AK60" s="91">
        <f t="shared" si="15"/>
        <v>0</v>
      </c>
      <c r="AL60" s="92">
        <f t="shared" si="16"/>
        <v>0</v>
      </c>
      <c r="AM60" s="92">
        <f t="shared" si="17"/>
        <v>0</v>
      </c>
      <c r="AN60" s="112">
        <f t="shared" si="18"/>
        <v>0</v>
      </c>
      <c r="AO60" s="112">
        <f t="shared" si="19"/>
        <v>0</v>
      </c>
      <c r="AP60" s="112">
        <f t="shared" si="20"/>
        <v>0</v>
      </c>
      <c r="AQ60" s="112">
        <f t="shared" si="21"/>
        <v>0</v>
      </c>
    </row>
    <row r="61" spans="1:43" ht="31.5" x14ac:dyDescent="0.5">
      <c r="A61" s="154">
        <v>57</v>
      </c>
      <c r="C61" s="21" t="s">
        <v>105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89">
        <f t="shared" si="14"/>
        <v>0</v>
      </c>
      <c r="AE61" s="89">
        <f t="shared" si="8"/>
        <v>0</v>
      </c>
      <c r="AF61" s="89">
        <f t="shared" si="9"/>
        <v>0</v>
      </c>
      <c r="AG61" s="89">
        <f t="shared" si="10"/>
        <v>0</v>
      </c>
      <c r="AH61" s="89">
        <f t="shared" si="11"/>
        <v>0</v>
      </c>
      <c r="AI61" s="89">
        <f t="shared" si="12"/>
        <v>0</v>
      </c>
      <c r="AJ61" s="89">
        <f t="shared" si="13"/>
        <v>0</v>
      </c>
      <c r="AK61" s="91">
        <f t="shared" si="15"/>
        <v>0</v>
      </c>
      <c r="AL61" s="92">
        <f t="shared" si="16"/>
        <v>0</v>
      </c>
      <c r="AM61" s="92">
        <f t="shared" si="17"/>
        <v>0</v>
      </c>
      <c r="AN61" s="112">
        <f t="shared" si="18"/>
        <v>0</v>
      </c>
      <c r="AO61" s="112">
        <f t="shared" si="19"/>
        <v>0</v>
      </c>
      <c r="AP61" s="112">
        <f t="shared" si="20"/>
        <v>0</v>
      </c>
      <c r="AQ61" s="112">
        <f t="shared" si="21"/>
        <v>0</v>
      </c>
    </row>
    <row r="62" spans="1:43" ht="31.5" x14ac:dyDescent="0.5">
      <c r="A62" s="154">
        <v>58</v>
      </c>
      <c r="C62" s="21" t="s">
        <v>105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89">
        <f t="shared" si="14"/>
        <v>0</v>
      </c>
      <c r="AE62" s="89">
        <f t="shared" si="8"/>
        <v>0</v>
      </c>
      <c r="AF62" s="89">
        <f t="shared" si="9"/>
        <v>0</v>
      </c>
      <c r="AG62" s="89">
        <f t="shared" si="10"/>
        <v>0</v>
      </c>
      <c r="AH62" s="89">
        <f t="shared" si="11"/>
        <v>0</v>
      </c>
      <c r="AI62" s="89">
        <f t="shared" si="12"/>
        <v>0</v>
      </c>
      <c r="AJ62" s="89">
        <f t="shared" si="13"/>
        <v>0</v>
      </c>
      <c r="AK62" s="91">
        <f t="shared" si="15"/>
        <v>0</v>
      </c>
      <c r="AL62" s="92">
        <f t="shared" si="16"/>
        <v>0</v>
      </c>
      <c r="AM62" s="92">
        <f t="shared" si="17"/>
        <v>0</v>
      </c>
      <c r="AN62" s="112">
        <f t="shared" si="18"/>
        <v>0</v>
      </c>
      <c r="AO62" s="112">
        <f t="shared" si="19"/>
        <v>0</v>
      </c>
      <c r="AP62" s="112">
        <f t="shared" si="20"/>
        <v>0</v>
      </c>
      <c r="AQ62" s="112">
        <f t="shared" si="21"/>
        <v>0</v>
      </c>
    </row>
    <row r="63" spans="1:43" ht="31.5" x14ac:dyDescent="0.5">
      <c r="A63" s="154">
        <v>59</v>
      </c>
      <c r="C63" s="21" t="s">
        <v>105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89">
        <f t="shared" si="14"/>
        <v>0</v>
      </c>
      <c r="AE63" s="89">
        <f t="shared" si="8"/>
        <v>0</v>
      </c>
      <c r="AF63" s="89">
        <f t="shared" si="9"/>
        <v>0</v>
      </c>
      <c r="AG63" s="89">
        <f t="shared" si="10"/>
        <v>0</v>
      </c>
      <c r="AH63" s="89">
        <f t="shared" si="11"/>
        <v>0</v>
      </c>
      <c r="AI63" s="89">
        <f t="shared" si="12"/>
        <v>0</v>
      </c>
      <c r="AJ63" s="89">
        <f t="shared" si="13"/>
        <v>0</v>
      </c>
      <c r="AK63" s="91">
        <f t="shared" si="15"/>
        <v>0</v>
      </c>
      <c r="AL63" s="92">
        <f t="shared" si="16"/>
        <v>0</v>
      </c>
      <c r="AM63" s="92">
        <f t="shared" si="17"/>
        <v>0</v>
      </c>
      <c r="AN63" s="112">
        <f t="shared" si="18"/>
        <v>0</v>
      </c>
      <c r="AO63" s="112">
        <f t="shared" si="19"/>
        <v>0</v>
      </c>
      <c r="AP63" s="112">
        <f t="shared" si="20"/>
        <v>0</v>
      </c>
      <c r="AQ63" s="112">
        <f t="shared" si="21"/>
        <v>0</v>
      </c>
    </row>
    <row r="64" spans="1:43" ht="31.5" x14ac:dyDescent="0.5">
      <c r="A64" s="154">
        <v>60</v>
      </c>
      <c r="C64" s="21" t="s">
        <v>105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89">
        <f t="shared" si="14"/>
        <v>0</v>
      </c>
      <c r="AE64" s="89">
        <f t="shared" si="8"/>
        <v>0</v>
      </c>
      <c r="AF64" s="89">
        <f t="shared" si="9"/>
        <v>0</v>
      </c>
      <c r="AG64" s="89">
        <f t="shared" si="10"/>
        <v>0</v>
      </c>
      <c r="AH64" s="89">
        <f t="shared" si="11"/>
        <v>0</v>
      </c>
      <c r="AI64" s="89">
        <f t="shared" si="12"/>
        <v>0</v>
      </c>
      <c r="AJ64" s="89">
        <f t="shared" si="13"/>
        <v>0</v>
      </c>
      <c r="AK64" s="91">
        <f t="shared" si="15"/>
        <v>0</v>
      </c>
      <c r="AL64" s="92">
        <f t="shared" si="16"/>
        <v>0</v>
      </c>
      <c r="AM64" s="92">
        <f t="shared" si="17"/>
        <v>0</v>
      </c>
      <c r="AN64" s="112">
        <f t="shared" si="18"/>
        <v>0</v>
      </c>
      <c r="AO64" s="112">
        <f t="shared" si="19"/>
        <v>0</v>
      </c>
      <c r="AP64" s="112">
        <f t="shared" si="20"/>
        <v>0</v>
      </c>
      <c r="AQ64" s="112">
        <f t="shared" si="21"/>
        <v>0</v>
      </c>
    </row>
    <row r="65" spans="1:43" ht="31.5" x14ac:dyDescent="0.5">
      <c r="A65" s="154">
        <v>61</v>
      </c>
      <c r="C65" s="21" t="s">
        <v>105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89">
        <f t="shared" si="14"/>
        <v>0</v>
      </c>
      <c r="AE65" s="89">
        <f t="shared" si="8"/>
        <v>0</v>
      </c>
      <c r="AF65" s="89">
        <f t="shared" si="9"/>
        <v>0</v>
      </c>
      <c r="AG65" s="89">
        <f t="shared" si="10"/>
        <v>0</v>
      </c>
      <c r="AH65" s="89">
        <f t="shared" si="11"/>
        <v>0</v>
      </c>
      <c r="AI65" s="89">
        <f t="shared" si="12"/>
        <v>0</v>
      </c>
      <c r="AJ65" s="89">
        <f t="shared" si="13"/>
        <v>0</v>
      </c>
      <c r="AK65" s="91">
        <f t="shared" si="15"/>
        <v>0</v>
      </c>
      <c r="AL65" s="92">
        <f t="shared" si="16"/>
        <v>0</v>
      </c>
      <c r="AM65" s="92">
        <f t="shared" si="17"/>
        <v>0</v>
      </c>
      <c r="AN65" s="112">
        <f t="shared" si="18"/>
        <v>0</v>
      </c>
      <c r="AO65" s="112">
        <f t="shared" si="19"/>
        <v>0</v>
      </c>
      <c r="AP65" s="112">
        <f t="shared" si="20"/>
        <v>0</v>
      </c>
      <c r="AQ65" s="112">
        <f t="shared" si="21"/>
        <v>0</v>
      </c>
    </row>
    <row r="66" spans="1:43" ht="31.5" x14ac:dyDescent="0.5">
      <c r="A66" s="154">
        <v>62</v>
      </c>
      <c r="C66" s="21" t="s">
        <v>105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89">
        <f t="shared" si="14"/>
        <v>0</v>
      </c>
      <c r="AE66" s="89">
        <f t="shared" si="8"/>
        <v>0</v>
      </c>
      <c r="AF66" s="89">
        <f t="shared" si="9"/>
        <v>0</v>
      </c>
      <c r="AG66" s="89">
        <f t="shared" si="10"/>
        <v>0</v>
      </c>
      <c r="AH66" s="89">
        <f t="shared" si="11"/>
        <v>0</v>
      </c>
      <c r="AI66" s="89">
        <f t="shared" si="12"/>
        <v>0</v>
      </c>
      <c r="AJ66" s="89">
        <f t="shared" si="13"/>
        <v>0</v>
      </c>
      <c r="AK66" s="91">
        <f t="shared" si="15"/>
        <v>0</v>
      </c>
      <c r="AL66" s="92">
        <f t="shared" si="16"/>
        <v>0</v>
      </c>
      <c r="AM66" s="92">
        <f t="shared" si="17"/>
        <v>0</v>
      </c>
      <c r="AN66" s="112">
        <f t="shared" si="18"/>
        <v>0</v>
      </c>
      <c r="AO66" s="112">
        <f t="shared" si="19"/>
        <v>0</v>
      </c>
      <c r="AP66" s="112">
        <f t="shared" si="20"/>
        <v>0</v>
      </c>
      <c r="AQ66" s="112">
        <f t="shared" si="21"/>
        <v>0</v>
      </c>
    </row>
    <row r="67" spans="1:43" ht="31.5" x14ac:dyDescent="0.5">
      <c r="A67" s="154">
        <v>63</v>
      </c>
      <c r="C67" s="21" t="s">
        <v>105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89">
        <f t="shared" si="14"/>
        <v>0</v>
      </c>
      <c r="AE67" s="89">
        <f t="shared" si="8"/>
        <v>0</v>
      </c>
      <c r="AF67" s="89">
        <f t="shared" si="9"/>
        <v>0</v>
      </c>
      <c r="AG67" s="89">
        <f t="shared" si="10"/>
        <v>0</v>
      </c>
      <c r="AH67" s="89">
        <f t="shared" si="11"/>
        <v>0</v>
      </c>
      <c r="AI67" s="89">
        <f t="shared" si="12"/>
        <v>0</v>
      </c>
      <c r="AJ67" s="89">
        <f t="shared" si="13"/>
        <v>0</v>
      </c>
      <c r="AK67" s="91">
        <f t="shared" si="15"/>
        <v>0</v>
      </c>
      <c r="AL67" s="92">
        <f t="shared" si="16"/>
        <v>0</v>
      </c>
      <c r="AM67" s="92">
        <f t="shared" si="17"/>
        <v>0</v>
      </c>
      <c r="AN67" s="112">
        <f t="shared" si="18"/>
        <v>0</v>
      </c>
      <c r="AO67" s="112">
        <f t="shared" si="19"/>
        <v>0</v>
      </c>
      <c r="AP67" s="112">
        <f t="shared" si="20"/>
        <v>0</v>
      </c>
      <c r="AQ67" s="112">
        <f t="shared" si="21"/>
        <v>0</v>
      </c>
    </row>
    <row r="68" spans="1:43" ht="31.5" x14ac:dyDescent="0.5">
      <c r="A68" s="154">
        <v>64</v>
      </c>
      <c r="C68" s="21" t="s">
        <v>105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89">
        <f t="shared" si="14"/>
        <v>0</v>
      </c>
      <c r="AE68" s="89">
        <f t="shared" si="8"/>
        <v>0</v>
      </c>
      <c r="AF68" s="89">
        <f t="shared" si="9"/>
        <v>0</v>
      </c>
      <c r="AG68" s="89">
        <f t="shared" si="10"/>
        <v>0</v>
      </c>
      <c r="AH68" s="89">
        <f t="shared" si="11"/>
        <v>0</v>
      </c>
      <c r="AI68" s="89">
        <f t="shared" si="12"/>
        <v>0</v>
      </c>
      <c r="AJ68" s="89">
        <f t="shared" si="13"/>
        <v>0</v>
      </c>
      <c r="AK68" s="91">
        <f t="shared" si="15"/>
        <v>0</v>
      </c>
      <c r="AL68" s="92">
        <f t="shared" si="16"/>
        <v>0</v>
      </c>
      <c r="AM68" s="92">
        <f t="shared" si="17"/>
        <v>0</v>
      </c>
      <c r="AN68" s="112">
        <f t="shared" si="18"/>
        <v>0</v>
      </c>
      <c r="AO68" s="112">
        <f t="shared" si="19"/>
        <v>0</v>
      </c>
      <c r="AP68" s="112">
        <f t="shared" si="20"/>
        <v>0</v>
      </c>
      <c r="AQ68" s="112">
        <f t="shared" si="21"/>
        <v>0</v>
      </c>
    </row>
    <row r="69" spans="1:43" ht="31.5" x14ac:dyDescent="0.5">
      <c r="A69" s="154">
        <v>65</v>
      </c>
      <c r="C69" s="21" t="s">
        <v>105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89">
        <f t="shared" si="14"/>
        <v>0</v>
      </c>
      <c r="AE69" s="89">
        <f t="shared" si="8"/>
        <v>0</v>
      </c>
      <c r="AF69" s="89">
        <f t="shared" si="9"/>
        <v>0</v>
      </c>
      <c r="AG69" s="89">
        <f t="shared" si="10"/>
        <v>0</v>
      </c>
      <c r="AH69" s="89">
        <f t="shared" si="11"/>
        <v>0</v>
      </c>
      <c r="AI69" s="89">
        <f t="shared" si="12"/>
        <v>0</v>
      </c>
      <c r="AJ69" s="89">
        <f t="shared" si="13"/>
        <v>0</v>
      </c>
      <c r="AK69" s="91">
        <f t="shared" si="15"/>
        <v>0</v>
      </c>
      <c r="AL69" s="92">
        <f t="shared" si="16"/>
        <v>0</v>
      </c>
      <c r="AM69" s="92">
        <f t="shared" si="17"/>
        <v>0</v>
      </c>
      <c r="AN69" s="112">
        <f t="shared" si="18"/>
        <v>0</v>
      </c>
      <c r="AO69" s="112">
        <f t="shared" si="19"/>
        <v>0</v>
      </c>
      <c r="AP69" s="112">
        <f t="shared" si="20"/>
        <v>0</v>
      </c>
      <c r="AQ69" s="112">
        <f t="shared" si="21"/>
        <v>0</v>
      </c>
    </row>
    <row r="70" spans="1:43" ht="31.5" x14ac:dyDescent="0.5">
      <c r="A70" s="154">
        <v>66</v>
      </c>
      <c r="C70" s="21" t="s">
        <v>105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89">
        <f t="shared" si="14"/>
        <v>0</v>
      </c>
      <c r="AE70" s="89">
        <f t="shared" ref="AE70:AE81" si="22">SUM(Z70,E70,K70,O70,S70,AA70,T70)</f>
        <v>0</v>
      </c>
      <c r="AF70" s="89">
        <f t="shared" ref="AF70:AF81" si="23">SUM(V70,R70,Q70,D70,G70,H70)</f>
        <v>0</v>
      </c>
      <c r="AG70" s="89">
        <f t="shared" ref="AG70:AG81" si="24">SUM(F70,J70,M70)</f>
        <v>0</v>
      </c>
      <c r="AH70" s="89">
        <f t="shared" ref="AH70:AH81" si="25">SUM(U70,I70,X70,N70,Y70)</f>
        <v>0</v>
      </c>
      <c r="AI70" s="89">
        <f t="shared" ref="AI70:AI81" si="26">SUM(L70,AB70,P70)</f>
        <v>0</v>
      </c>
      <c r="AJ70" s="89">
        <f t="shared" ref="AJ70:AJ81" si="27">SUM(AC70,W70)</f>
        <v>0</v>
      </c>
      <c r="AK70" s="91">
        <f t="shared" si="15"/>
        <v>0</v>
      </c>
      <c r="AL70" s="92">
        <f t="shared" si="16"/>
        <v>0</v>
      </c>
      <c r="AM70" s="92">
        <f t="shared" si="17"/>
        <v>0</v>
      </c>
      <c r="AN70" s="112">
        <f t="shared" si="18"/>
        <v>0</v>
      </c>
      <c r="AO70" s="112">
        <f t="shared" si="19"/>
        <v>0</v>
      </c>
      <c r="AP70" s="112">
        <f t="shared" si="20"/>
        <v>0</v>
      </c>
      <c r="AQ70" s="112">
        <f t="shared" si="21"/>
        <v>0</v>
      </c>
    </row>
    <row r="71" spans="1:43" ht="31.5" x14ac:dyDescent="0.5">
      <c r="A71" s="154">
        <v>67</v>
      </c>
      <c r="C71" s="21" t="s">
        <v>105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89">
        <f t="shared" si="14"/>
        <v>0</v>
      </c>
      <c r="AE71" s="89">
        <f t="shared" si="22"/>
        <v>0</v>
      </c>
      <c r="AF71" s="89">
        <f t="shared" si="23"/>
        <v>0</v>
      </c>
      <c r="AG71" s="89">
        <f t="shared" si="24"/>
        <v>0</v>
      </c>
      <c r="AH71" s="89">
        <f t="shared" si="25"/>
        <v>0</v>
      </c>
      <c r="AI71" s="89">
        <f t="shared" si="26"/>
        <v>0</v>
      </c>
      <c r="AJ71" s="89">
        <f t="shared" si="27"/>
        <v>0</v>
      </c>
      <c r="AK71" s="91">
        <f t="shared" si="15"/>
        <v>0</v>
      </c>
      <c r="AL71" s="92">
        <f t="shared" si="16"/>
        <v>0</v>
      </c>
      <c r="AM71" s="92">
        <f t="shared" si="17"/>
        <v>0</v>
      </c>
      <c r="AN71" s="112">
        <f t="shared" si="18"/>
        <v>0</v>
      </c>
      <c r="AO71" s="112">
        <f t="shared" si="19"/>
        <v>0</v>
      </c>
      <c r="AP71" s="112">
        <f t="shared" si="20"/>
        <v>0</v>
      </c>
      <c r="AQ71" s="112">
        <f t="shared" si="21"/>
        <v>0</v>
      </c>
    </row>
    <row r="72" spans="1:43" ht="31.5" x14ac:dyDescent="0.5">
      <c r="A72" s="10"/>
      <c r="C72" s="21" t="s">
        <v>105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89">
        <f t="shared" si="14"/>
        <v>0</v>
      </c>
      <c r="AE72" s="89">
        <f t="shared" si="22"/>
        <v>0</v>
      </c>
      <c r="AF72" s="89">
        <f t="shared" si="23"/>
        <v>0</v>
      </c>
      <c r="AG72" s="89">
        <f t="shared" si="24"/>
        <v>0</v>
      </c>
      <c r="AH72" s="89">
        <f t="shared" si="25"/>
        <v>0</v>
      </c>
      <c r="AI72" s="89">
        <f t="shared" si="26"/>
        <v>0</v>
      </c>
      <c r="AJ72" s="89">
        <f t="shared" si="27"/>
        <v>0</v>
      </c>
      <c r="AK72" s="91">
        <f t="shared" si="15"/>
        <v>0</v>
      </c>
      <c r="AL72" s="92">
        <f t="shared" si="16"/>
        <v>0</v>
      </c>
      <c r="AM72" s="92">
        <f t="shared" si="17"/>
        <v>0</v>
      </c>
      <c r="AN72" s="112">
        <f t="shared" si="18"/>
        <v>0</v>
      </c>
      <c r="AO72" s="112">
        <f t="shared" si="19"/>
        <v>0</v>
      </c>
      <c r="AP72" s="112">
        <f t="shared" si="20"/>
        <v>0</v>
      </c>
      <c r="AQ72" s="112">
        <f t="shared" si="21"/>
        <v>0</v>
      </c>
    </row>
    <row r="73" spans="1:43" ht="31.5" x14ac:dyDescent="0.5">
      <c r="A73" s="10"/>
      <c r="C73" s="21" t="s">
        <v>105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89">
        <f t="shared" si="14"/>
        <v>0</v>
      </c>
      <c r="AE73" s="89">
        <f t="shared" si="22"/>
        <v>0</v>
      </c>
      <c r="AF73" s="89">
        <f t="shared" si="23"/>
        <v>0</v>
      </c>
      <c r="AG73" s="89">
        <f t="shared" si="24"/>
        <v>0</v>
      </c>
      <c r="AH73" s="89">
        <f t="shared" si="25"/>
        <v>0</v>
      </c>
      <c r="AI73" s="89">
        <f t="shared" si="26"/>
        <v>0</v>
      </c>
      <c r="AJ73" s="89">
        <f t="shared" si="27"/>
        <v>0</v>
      </c>
      <c r="AK73" s="91">
        <f t="shared" si="15"/>
        <v>0</v>
      </c>
      <c r="AL73" s="92">
        <f t="shared" si="16"/>
        <v>0</v>
      </c>
      <c r="AM73" s="92">
        <f t="shared" si="17"/>
        <v>0</v>
      </c>
      <c r="AN73" s="112">
        <f t="shared" si="18"/>
        <v>0</v>
      </c>
      <c r="AO73" s="112">
        <f t="shared" si="19"/>
        <v>0</v>
      </c>
      <c r="AP73" s="112">
        <f t="shared" si="20"/>
        <v>0</v>
      </c>
      <c r="AQ73" s="112">
        <f t="shared" si="21"/>
        <v>0</v>
      </c>
    </row>
    <row r="74" spans="1:43" ht="31.5" x14ac:dyDescent="0.5">
      <c r="A74" s="10"/>
      <c r="C74" s="21" t="s">
        <v>105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89">
        <f t="shared" si="14"/>
        <v>0</v>
      </c>
      <c r="AE74" s="89">
        <f t="shared" si="22"/>
        <v>0</v>
      </c>
      <c r="AF74" s="89">
        <f t="shared" si="23"/>
        <v>0</v>
      </c>
      <c r="AG74" s="89">
        <f t="shared" si="24"/>
        <v>0</v>
      </c>
      <c r="AH74" s="89">
        <f t="shared" si="25"/>
        <v>0</v>
      </c>
      <c r="AI74" s="89">
        <f t="shared" si="26"/>
        <v>0</v>
      </c>
      <c r="AJ74" s="89">
        <f t="shared" si="27"/>
        <v>0</v>
      </c>
      <c r="AK74" s="91">
        <f t="shared" si="15"/>
        <v>0</v>
      </c>
      <c r="AL74" s="92">
        <f t="shared" si="16"/>
        <v>0</v>
      </c>
      <c r="AM74" s="92">
        <f t="shared" si="17"/>
        <v>0</v>
      </c>
      <c r="AN74" s="112">
        <f t="shared" si="18"/>
        <v>0</v>
      </c>
      <c r="AO74" s="112">
        <f t="shared" si="19"/>
        <v>0</v>
      </c>
      <c r="AP74" s="112">
        <f t="shared" si="20"/>
        <v>0</v>
      </c>
      <c r="AQ74" s="112">
        <f t="shared" si="21"/>
        <v>0</v>
      </c>
    </row>
    <row r="75" spans="1:43" ht="31.5" x14ac:dyDescent="0.5">
      <c r="A75" s="10"/>
      <c r="C75" s="21" t="s">
        <v>105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89">
        <f t="shared" si="14"/>
        <v>0</v>
      </c>
      <c r="AE75" s="89">
        <f t="shared" si="22"/>
        <v>0</v>
      </c>
      <c r="AF75" s="89">
        <f t="shared" si="23"/>
        <v>0</v>
      </c>
      <c r="AG75" s="89">
        <f t="shared" si="24"/>
        <v>0</v>
      </c>
      <c r="AH75" s="89">
        <f t="shared" si="25"/>
        <v>0</v>
      </c>
      <c r="AI75" s="89">
        <f t="shared" si="26"/>
        <v>0</v>
      </c>
      <c r="AJ75" s="89">
        <f t="shared" si="27"/>
        <v>0</v>
      </c>
      <c r="AK75" s="91">
        <f t="shared" si="15"/>
        <v>0</v>
      </c>
      <c r="AL75" s="92">
        <f t="shared" si="16"/>
        <v>0</v>
      </c>
      <c r="AM75" s="92">
        <f t="shared" si="17"/>
        <v>0</v>
      </c>
      <c r="AN75" s="112">
        <f t="shared" si="18"/>
        <v>0</v>
      </c>
      <c r="AO75" s="112">
        <f t="shared" si="19"/>
        <v>0</v>
      </c>
      <c r="AP75" s="112">
        <f t="shared" si="20"/>
        <v>0</v>
      </c>
      <c r="AQ75" s="112">
        <f t="shared" si="21"/>
        <v>0</v>
      </c>
    </row>
    <row r="76" spans="1:43" ht="31.5" x14ac:dyDescent="0.5">
      <c r="A76" s="10"/>
      <c r="B76" s="63"/>
      <c r="C76" s="21" t="s">
        <v>33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89">
        <f t="shared" si="14"/>
        <v>0</v>
      </c>
      <c r="AE76" s="89">
        <f t="shared" si="22"/>
        <v>0</v>
      </c>
      <c r="AF76" s="89">
        <f t="shared" si="23"/>
        <v>0</v>
      </c>
      <c r="AG76" s="89">
        <f t="shared" si="24"/>
        <v>0</v>
      </c>
      <c r="AH76" s="89">
        <f t="shared" si="25"/>
        <v>0</v>
      </c>
      <c r="AI76" s="89">
        <f t="shared" si="26"/>
        <v>0</v>
      </c>
      <c r="AJ76" s="89">
        <f t="shared" si="27"/>
        <v>0</v>
      </c>
      <c r="AK76" s="91">
        <f t="shared" si="15"/>
        <v>0</v>
      </c>
      <c r="AL76" s="92">
        <f t="shared" si="16"/>
        <v>0</v>
      </c>
      <c r="AM76" s="92">
        <f t="shared" si="17"/>
        <v>0</v>
      </c>
      <c r="AN76" s="112">
        <f t="shared" si="18"/>
        <v>0</v>
      </c>
      <c r="AO76" s="112">
        <f t="shared" si="19"/>
        <v>0</v>
      </c>
      <c r="AP76" s="112">
        <f t="shared" si="20"/>
        <v>0</v>
      </c>
      <c r="AQ76" s="112">
        <f t="shared" si="21"/>
        <v>0</v>
      </c>
    </row>
    <row r="77" spans="1:43" ht="31.5" x14ac:dyDescent="0.5">
      <c r="A77" s="10"/>
      <c r="B77" s="63"/>
      <c r="C77" s="21" t="s">
        <v>33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89">
        <f t="shared" si="14"/>
        <v>0</v>
      </c>
      <c r="AE77" s="89">
        <f t="shared" si="22"/>
        <v>0</v>
      </c>
      <c r="AF77" s="89">
        <f t="shared" si="23"/>
        <v>0</v>
      </c>
      <c r="AG77" s="89">
        <f t="shared" si="24"/>
        <v>0</v>
      </c>
      <c r="AH77" s="89">
        <f t="shared" si="25"/>
        <v>0</v>
      </c>
      <c r="AI77" s="89">
        <f t="shared" si="26"/>
        <v>0</v>
      </c>
      <c r="AJ77" s="89">
        <f t="shared" si="27"/>
        <v>0</v>
      </c>
      <c r="AK77" s="91">
        <f t="shared" si="15"/>
        <v>0</v>
      </c>
      <c r="AL77" s="92">
        <f t="shared" si="16"/>
        <v>0</v>
      </c>
      <c r="AM77" s="92">
        <f t="shared" si="17"/>
        <v>0</v>
      </c>
      <c r="AN77" s="112">
        <f t="shared" si="18"/>
        <v>0</v>
      </c>
      <c r="AO77" s="112">
        <f t="shared" si="19"/>
        <v>0</v>
      </c>
      <c r="AP77" s="112">
        <f t="shared" si="20"/>
        <v>0</v>
      </c>
      <c r="AQ77" s="112">
        <f t="shared" si="21"/>
        <v>0</v>
      </c>
    </row>
    <row r="78" spans="1:43" ht="31.5" x14ac:dyDescent="0.5">
      <c r="A78" s="10"/>
      <c r="B78" s="63"/>
      <c r="C78" s="21" t="s">
        <v>33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89">
        <f t="shared" si="14"/>
        <v>0</v>
      </c>
      <c r="AE78" s="89">
        <f t="shared" si="22"/>
        <v>0</v>
      </c>
      <c r="AF78" s="89">
        <f t="shared" si="23"/>
        <v>0</v>
      </c>
      <c r="AG78" s="89">
        <f t="shared" si="24"/>
        <v>0</v>
      </c>
      <c r="AH78" s="89">
        <f t="shared" si="25"/>
        <v>0</v>
      </c>
      <c r="AI78" s="89">
        <f t="shared" si="26"/>
        <v>0</v>
      </c>
      <c r="AJ78" s="89">
        <f t="shared" si="27"/>
        <v>0</v>
      </c>
      <c r="AK78" s="91">
        <f t="shared" si="15"/>
        <v>0</v>
      </c>
      <c r="AL78" s="92">
        <f t="shared" si="16"/>
        <v>0</v>
      </c>
      <c r="AM78" s="92">
        <f t="shared" si="17"/>
        <v>0</v>
      </c>
      <c r="AN78" s="112">
        <f t="shared" si="18"/>
        <v>0</v>
      </c>
      <c r="AO78" s="112">
        <f t="shared" si="19"/>
        <v>0</v>
      </c>
      <c r="AP78" s="112">
        <f t="shared" si="20"/>
        <v>0</v>
      </c>
      <c r="AQ78" s="112">
        <f t="shared" si="21"/>
        <v>0</v>
      </c>
    </row>
    <row r="79" spans="1:43" ht="31.5" x14ac:dyDescent="0.5">
      <c r="A79" s="10"/>
      <c r="B79" s="63"/>
      <c r="C79" s="21" t="s">
        <v>33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89">
        <f t="shared" si="14"/>
        <v>0</v>
      </c>
      <c r="AE79" s="89">
        <f t="shared" si="22"/>
        <v>0</v>
      </c>
      <c r="AF79" s="89">
        <f t="shared" si="23"/>
        <v>0</v>
      </c>
      <c r="AG79" s="89">
        <f t="shared" si="24"/>
        <v>0</v>
      </c>
      <c r="AH79" s="89">
        <f t="shared" si="25"/>
        <v>0</v>
      </c>
      <c r="AI79" s="89">
        <f t="shared" si="26"/>
        <v>0</v>
      </c>
      <c r="AJ79" s="89">
        <f t="shared" si="27"/>
        <v>0</v>
      </c>
      <c r="AK79" s="91">
        <f t="shared" si="15"/>
        <v>0</v>
      </c>
      <c r="AL79" s="92">
        <f t="shared" si="16"/>
        <v>0</v>
      </c>
      <c r="AM79" s="92">
        <f t="shared" si="17"/>
        <v>0</v>
      </c>
      <c r="AN79" s="112">
        <f t="shared" si="18"/>
        <v>0</v>
      </c>
      <c r="AO79" s="112">
        <f t="shared" si="19"/>
        <v>0</v>
      </c>
      <c r="AP79" s="112">
        <f t="shared" si="20"/>
        <v>0</v>
      </c>
      <c r="AQ79" s="112">
        <f t="shared" si="21"/>
        <v>0</v>
      </c>
    </row>
    <row r="80" spans="1:43" ht="31.5" x14ac:dyDescent="0.5">
      <c r="A80" s="10"/>
      <c r="B80" s="63"/>
      <c r="C80" s="21" t="s">
        <v>33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89">
        <f t="shared" si="14"/>
        <v>0</v>
      </c>
      <c r="AE80" s="89">
        <f t="shared" si="22"/>
        <v>0</v>
      </c>
      <c r="AF80" s="89">
        <f t="shared" si="23"/>
        <v>0</v>
      </c>
      <c r="AG80" s="89">
        <f t="shared" si="24"/>
        <v>0</v>
      </c>
      <c r="AH80" s="89">
        <f t="shared" si="25"/>
        <v>0</v>
      </c>
      <c r="AI80" s="89">
        <f t="shared" si="26"/>
        <v>0</v>
      </c>
      <c r="AJ80" s="89">
        <f t="shared" si="27"/>
        <v>0</v>
      </c>
      <c r="AK80" s="91">
        <f t="shared" si="15"/>
        <v>0</v>
      </c>
      <c r="AL80" s="92">
        <f t="shared" si="16"/>
        <v>0</v>
      </c>
      <c r="AM80" s="92">
        <f t="shared" si="17"/>
        <v>0</v>
      </c>
      <c r="AN80" s="112">
        <f t="shared" si="18"/>
        <v>0</v>
      </c>
      <c r="AO80" s="112">
        <f t="shared" si="19"/>
        <v>0</v>
      </c>
      <c r="AP80" s="112">
        <f t="shared" si="20"/>
        <v>0</v>
      </c>
      <c r="AQ80" s="112">
        <f t="shared" si="21"/>
        <v>0</v>
      </c>
    </row>
    <row r="81" spans="1:43" ht="31.5" x14ac:dyDescent="0.5">
      <c r="A81" s="10"/>
      <c r="B81" s="63"/>
      <c r="C81" s="21" t="s">
        <v>33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89">
        <f>SUM(D81:AC81)</f>
        <v>0</v>
      </c>
      <c r="AE81" s="89">
        <f t="shared" si="22"/>
        <v>0</v>
      </c>
      <c r="AF81" s="89">
        <f t="shared" si="23"/>
        <v>0</v>
      </c>
      <c r="AG81" s="89">
        <f t="shared" si="24"/>
        <v>0</v>
      </c>
      <c r="AH81" s="89">
        <f t="shared" si="25"/>
        <v>0</v>
      </c>
      <c r="AI81" s="89">
        <f t="shared" si="26"/>
        <v>0</v>
      </c>
      <c r="AJ81" s="89">
        <f t="shared" si="27"/>
        <v>0</v>
      </c>
      <c r="AK81" s="91">
        <f t="shared" si="15"/>
        <v>0</v>
      </c>
      <c r="AL81" s="92">
        <f t="shared" si="16"/>
        <v>0</v>
      </c>
      <c r="AM81" s="92">
        <f t="shared" si="17"/>
        <v>0</v>
      </c>
      <c r="AN81" s="112">
        <f t="shared" si="18"/>
        <v>0</v>
      </c>
      <c r="AO81" s="112">
        <f t="shared" si="19"/>
        <v>0</v>
      </c>
      <c r="AP81" s="112">
        <f t="shared" si="20"/>
        <v>0</v>
      </c>
      <c r="AQ81" s="112">
        <f t="shared" si="21"/>
        <v>0</v>
      </c>
    </row>
  </sheetData>
  <mergeCells count="6">
    <mergeCell ref="AK2:AK3"/>
    <mergeCell ref="A1:AA1"/>
    <mergeCell ref="A2:A3"/>
    <mergeCell ref="B2:B3"/>
    <mergeCell ref="C2:C3"/>
    <mergeCell ref="D2:AA2"/>
  </mergeCells>
  <pageMargins left="0.7" right="0.7" top="0.75" bottom="0.75" header="0.3" footer="0.3"/>
  <pageSetup scale="2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73"/>
  <sheetViews>
    <sheetView showWhiteSpace="0" topLeftCell="A10" zoomScaleNormal="100" zoomScaleSheetLayoutView="110" workbookViewId="0">
      <selection activeCell="F72" sqref="F72"/>
    </sheetView>
  </sheetViews>
  <sheetFormatPr defaultRowHeight="15" x14ac:dyDescent="0.25"/>
  <cols>
    <col min="1" max="1" width="6.5703125" customWidth="1"/>
    <col min="2" max="2" width="18.7109375" customWidth="1"/>
    <col min="3" max="3" width="23.7109375" customWidth="1"/>
    <col min="4" max="4" width="15.28515625" customWidth="1"/>
    <col min="5" max="5" width="0.7109375" hidden="1" customWidth="1"/>
    <col min="6" max="6" width="14.28515625" customWidth="1"/>
    <col min="7" max="13" width="14.28515625" hidden="1" customWidth="1"/>
  </cols>
  <sheetData>
    <row r="1" spans="2:14" ht="35.450000000000003" customHeight="1" x14ac:dyDescent="0.25">
      <c r="B1" s="198" t="s">
        <v>43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200"/>
      <c r="N1" s="8"/>
    </row>
    <row r="2" spans="2:14" ht="3.6" customHeight="1" thickBot="1" x14ac:dyDescent="0.3">
      <c r="B2" s="201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3"/>
    </row>
    <row r="3" spans="2:14" ht="41.25" customHeight="1" thickBot="1" x14ac:dyDescent="0.4">
      <c r="B3" s="204" t="s">
        <v>38</v>
      </c>
      <c r="C3" s="205"/>
      <c r="D3" s="206"/>
      <c r="E3" s="29"/>
      <c r="F3" s="70" t="s">
        <v>39</v>
      </c>
      <c r="G3" s="77"/>
      <c r="H3" s="69"/>
      <c r="I3" s="69"/>
      <c r="J3" s="69"/>
      <c r="K3" s="69"/>
      <c r="L3" s="69"/>
      <c r="M3" s="70"/>
    </row>
    <row r="4" spans="2:14" ht="125.25" customHeight="1" thickBot="1" x14ac:dyDescent="0.35">
      <c r="B4" s="30" t="s">
        <v>40</v>
      </c>
      <c r="C4" s="31" t="s">
        <v>0</v>
      </c>
      <c r="D4" s="32" t="s">
        <v>1</v>
      </c>
      <c r="E4" s="33"/>
      <c r="F4" s="64" t="s">
        <v>48</v>
      </c>
      <c r="G4" s="34" t="s">
        <v>49</v>
      </c>
      <c r="H4" s="64" t="s">
        <v>50</v>
      </c>
      <c r="I4" s="64" t="s">
        <v>51</v>
      </c>
      <c r="J4" s="64" t="s">
        <v>52</v>
      </c>
      <c r="K4" s="64" t="s">
        <v>53</v>
      </c>
      <c r="L4" s="34" t="s">
        <v>54</v>
      </c>
      <c r="M4" s="35" t="s">
        <v>55</v>
      </c>
      <c r="N4" s="1"/>
    </row>
    <row r="5" spans="2:14" ht="4.1500000000000004" customHeight="1" thickBot="1" x14ac:dyDescent="0.35">
      <c r="B5" s="71"/>
      <c r="C5" s="36"/>
      <c r="D5" s="36"/>
      <c r="E5" s="33"/>
      <c r="F5" s="37"/>
      <c r="G5" s="37"/>
      <c r="H5" s="37"/>
      <c r="I5" s="37"/>
      <c r="J5" s="37"/>
      <c r="K5" s="37"/>
      <c r="L5" s="37"/>
      <c r="M5" s="72"/>
      <c r="N5" s="38"/>
    </row>
    <row r="6" spans="2:14" ht="16.5" thickBot="1" x14ac:dyDescent="0.3">
      <c r="B6" s="39">
        <v>0</v>
      </c>
      <c r="C6" s="40" t="e">
        <f>'Evaluation Matrix Only'!B4</f>
        <v>#REF!</v>
      </c>
      <c r="D6" s="41"/>
      <c r="E6" s="5"/>
      <c r="F6" s="95" t="e">
        <f>#REF!</f>
        <v>#REF!</v>
      </c>
      <c r="G6" s="78" t="e">
        <f xml:space="preserve"> AVERAGE(#REF!,#REF!)</f>
        <v>#REF!</v>
      </c>
      <c r="H6" s="79" t="e">
        <f>AVERAGE(#REF!)</f>
        <v>#REF!</v>
      </c>
      <c r="I6" s="79" t="e">
        <f>AVERAGE(#REF!)</f>
        <v>#REF!</v>
      </c>
      <c r="J6" s="79" t="e">
        <f>AVERAGE(#REF!)</f>
        <v>#REF!</v>
      </c>
      <c r="K6" s="79" t="e">
        <f>AVERAGE(#REF!)</f>
        <v>#REF!</v>
      </c>
      <c r="L6" s="78" t="e">
        <f>AVERAGE(#REF!)</f>
        <v>#REF!</v>
      </c>
      <c r="M6" s="80" t="e">
        <f>AVERAGE(#REF!)</f>
        <v>#REF!</v>
      </c>
    </row>
    <row r="7" spans="2:14" ht="16.5" thickBot="1" x14ac:dyDescent="0.3">
      <c r="B7" s="39">
        <v>1</v>
      </c>
      <c r="C7" s="40" t="e">
        <f>#REF!</f>
        <v>#REF!</v>
      </c>
      <c r="D7" s="42"/>
      <c r="E7" s="5"/>
      <c r="F7" s="97" t="e">
        <f>#REF!</f>
        <v>#REF!</v>
      </c>
      <c r="G7" s="78" t="e">
        <f xml:space="preserve"> AVERAGE(#REF!,#REF!)</f>
        <v>#REF!</v>
      </c>
      <c r="H7" s="79" t="e">
        <f>AVERAGE(#REF!)</f>
        <v>#REF!</v>
      </c>
      <c r="I7" s="79" t="e">
        <f>AVERAGE(#REF!)</f>
        <v>#REF!</v>
      </c>
      <c r="J7" s="79" t="e">
        <f>AVERAGE(#REF!)</f>
        <v>#REF!</v>
      </c>
      <c r="K7" s="79" t="e">
        <f>AVERAGE(#REF!)</f>
        <v>#REF!</v>
      </c>
      <c r="L7" s="78" t="e">
        <f>AVERAGE(#REF!)</f>
        <v>#REF!</v>
      </c>
      <c r="M7" s="80" t="e">
        <f>AVERAGE(#REF!)</f>
        <v>#REF!</v>
      </c>
    </row>
    <row r="8" spans="2:14" ht="16.5" thickBot="1" x14ac:dyDescent="0.3">
      <c r="B8" s="39">
        <v>2</v>
      </c>
      <c r="C8" s="40" t="e">
        <f>#REF!</f>
        <v>#REF!</v>
      </c>
      <c r="D8" s="42"/>
      <c r="E8" s="5"/>
      <c r="F8" s="97" t="e">
        <f>#REF!</f>
        <v>#REF!</v>
      </c>
      <c r="G8" s="78" t="e">
        <f xml:space="preserve"> AVERAGE(#REF!,#REF!)</f>
        <v>#REF!</v>
      </c>
      <c r="H8" s="79" t="e">
        <f>AVERAGE(#REF!)</f>
        <v>#REF!</v>
      </c>
      <c r="I8" s="79" t="e">
        <f>AVERAGE(#REF!)</f>
        <v>#REF!</v>
      </c>
      <c r="J8" s="79" t="e">
        <f>AVERAGE(#REF!)</f>
        <v>#REF!</v>
      </c>
      <c r="K8" s="79" t="e">
        <f>AVERAGE(#REF!)</f>
        <v>#REF!</v>
      </c>
      <c r="L8" s="78" t="e">
        <f>AVERAGE(#REF!)</f>
        <v>#REF!</v>
      </c>
      <c r="M8" s="80" t="e">
        <f>AVERAGE(#REF!)</f>
        <v>#REF!</v>
      </c>
    </row>
    <row r="9" spans="2:14" ht="16.5" thickBot="1" x14ac:dyDescent="0.3">
      <c r="B9" s="39">
        <v>3</v>
      </c>
      <c r="C9" s="40" t="e">
        <f>#REF!</f>
        <v>#REF!</v>
      </c>
      <c r="D9" s="42"/>
      <c r="E9" s="5"/>
      <c r="F9" s="97" t="e">
        <f>#REF!</f>
        <v>#REF!</v>
      </c>
      <c r="G9" s="78" t="e">
        <f xml:space="preserve"> AVERAGE(#REF!,#REF!)</f>
        <v>#REF!</v>
      </c>
      <c r="H9" s="79" t="e">
        <f>AVERAGE(#REF!)</f>
        <v>#REF!</v>
      </c>
      <c r="I9" s="79" t="e">
        <f>AVERAGE(#REF!)</f>
        <v>#REF!</v>
      </c>
      <c r="J9" s="79" t="e">
        <f>AVERAGE(#REF!)</f>
        <v>#REF!</v>
      </c>
      <c r="K9" s="79" t="e">
        <f>AVERAGE(#REF!)</f>
        <v>#REF!</v>
      </c>
      <c r="L9" s="78" t="e">
        <f>AVERAGE(#REF!)</f>
        <v>#REF!</v>
      </c>
      <c r="M9" s="80" t="e">
        <f>AVERAGE(#REF!)</f>
        <v>#REF!</v>
      </c>
    </row>
    <row r="10" spans="2:14" ht="16.5" thickBot="1" x14ac:dyDescent="0.3">
      <c r="B10" s="39">
        <v>4</v>
      </c>
      <c r="C10" s="40" t="e">
        <f>#REF!</f>
        <v>#REF!</v>
      </c>
      <c r="D10" s="42"/>
      <c r="E10" s="5"/>
      <c r="F10" s="97" t="e">
        <f>#REF!</f>
        <v>#REF!</v>
      </c>
      <c r="G10" s="78" t="e">
        <f xml:space="preserve"> AVERAGE(#REF!,#REF!)</f>
        <v>#REF!</v>
      </c>
      <c r="H10" s="79" t="e">
        <f>AVERAGE(#REF!)</f>
        <v>#REF!</v>
      </c>
      <c r="I10" s="79" t="e">
        <f>AVERAGE(#REF!)</f>
        <v>#REF!</v>
      </c>
      <c r="J10" s="79" t="e">
        <f>AVERAGE(#REF!)</f>
        <v>#REF!</v>
      </c>
      <c r="K10" s="79" t="e">
        <f>AVERAGE(#REF!)</f>
        <v>#REF!</v>
      </c>
      <c r="L10" s="78" t="e">
        <f>AVERAGE(#REF!)</f>
        <v>#REF!</v>
      </c>
      <c r="M10" s="80" t="e">
        <f>AVERAGE(#REF!)</f>
        <v>#REF!</v>
      </c>
    </row>
    <row r="11" spans="2:14" ht="16.5" thickBot="1" x14ac:dyDescent="0.3">
      <c r="B11" s="39">
        <v>5</v>
      </c>
      <c r="C11" s="40" t="e">
        <f>#REF!</f>
        <v>#REF!</v>
      </c>
      <c r="D11" s="42"/>
      <c r="E11" s="5"/>
      <c r="F11" s="97" t="e">
        <f>#REF!</f>
        <v>#REF!</v>
      </c>
      <c r="G11" s="78" t="e">
        <f xml:space="preserve"> AVERAGE(#REF!,#REF!)</f>
        <v>#REF!</v>
      </c>
      <c r="H11" s="79" t="e">
        <f>AVERAGE(#REF!)</f>
        <v>#REF!</v>
      </c>
      <c r="I11" s="79" t="e">
        <f>AVERAGE(#REF!)</f>
        <v>#REF!</v>
      </c>
      <c r="J11" s="79" t="e">
        <f>AVERAGE(#REF!)</f>
        <v>#REF!</v>
      </c>
      <c r="K11" s="79" t="e">
        <f>AVERAGE(#REF!)</f>
        <v>#REF!</v>
      </c>
      <c r="L11" s="78" t="e">
        <f>AVERAGE(#REF!)</f>
        <v>#REF!</v>
      </c>
      <c r="M11" s="80" t="e">
        <f>AVERAGE(#REF!)</f>
        <v>#REF!</v>
      </c>
    </row>
    <row r="12" spans="2:14" ht="16.5" thickBot="1" x14ac:dyDescent="0.3">
      <c r="B12" s="39">
        <v>6</v>
      </c>
      <c r="C12" s="40" t="e">
        <f>#REF!</f>
        <v>#REF!</v>
      </c>
      <c r="D12" s="42"/>
      <c r="E12" s="5"/>
      <c r="F12" s="97" t="e">
        <f>#REF!</f>
        <v>#REF!</v>
      </c>
      <c r="G12" s="78" t="e">
        <f xml:space="preserve"> AVERAGE(#REF!,#REF!)</f>
        <v>#REF!</v>
      </c>
      <c r="H12" s="79" t="e">
        <f>AVERAGE(#REF!)</f>
        <v>#REF!</v>
      </c>
      <c r="I12" s="79" t="e">
        <f>AVERAGE(#REF!)</f>
        <v>#REF!</v>
      </c>
      <c r="J12" s="79" t="e">
        <f>AVERAGE(#REF!)</f>
        <v>#REF!</v>
      </c>
      <c r="K12" s="79" t="e">
        <f>AVERAGE(#REF!)</f>
        <v>#REF!</v>
      </c>
      <c r="L12" s="78" t="e">
        <f>AVERAGE(#REF!)</f>
        <v>#REF!</v>
      </c>
      <c r="M12" s="80" t="e">
        <f>AVERAGE(#REF!)</f>
        <v>#REF!</v>
      </c>
    </row>
    <row r="13" spans="2:14" ht="16.5" thickBot="1" x14ac:dyDescent="0.3">
      <c r="B13" s="39">
        <v>7</v>
      </c>
      <c r="C13" s="40" t="e">
        <f>#REF!</f>
        <v>#REF!</v>
      </c>
      <c r="D13" s="42"/>
      <c r="E13" s="5"/>
      <c r="F13" s="97" t="e">
        <f>#REF!</f>
        <v>#REF!</v>
      </c>
      <c r="G13" s="78" t="e">
        <f xml:space="preserve"> AVERAGE(#REF!,#REF!)</f>
        <v>#REF!</v>
      </c>
      <c r="H13" s="79" t="e">
        <f>AVERAGE(#REF!)</f>
        <v>#REF!</v>
      </c>
      <c r="I13" s="79" t="e">
        <f>AVERAGE(#REF!)</f>
        <v>#REF!</v>
      </c>
      <c r="J13" s="79" t="e">
        <f>AVERAGE(#REF!)</f>
        <v>#REF!</v>
      </c>
      <c r="K13" s="79" t="e">
        <f>AVERAGE(#REF!)</f>
        <v>#REF!</v>
      </c>
      <c r="L13" s="78" t="e">
        <f>AVERAGE(#REF!)</f>
        <v>#REF!</v>
      </c>
      <c r="M13" s="80" t="e">
        <f>AVERAGE(#REF!)</f>
        <v>#REF!</v>
      </c>
    </row>
    <row r="14" spans="2:14" ht="16.5" thickBot="1" x14ac:dyDescent="0.3">
      <c r="B14" s="39">
        <v>8</v>
      </c>
      <c r="C14" s="40" t="e">
        <f>#REF!</f>
        <v>#REF!</v>
      </c>
      <c r="D14" s="42"/>
      <c r="E14" s="5"/>
      <c r="F14" s="97" t="e">
        <f>#REF!</f>
        <v>#REF!</v>
      </c>
      <c r="G14" s="78" t="e">
        <f xml:space="preserve"> AVERAGE(#REF!,#REF!)</f>
        <v>#REF!</v>
      </c>
      <c r="H14" s="79" t="e">
        <f>AVERAGE(#REF!)</f>
        <v>#REF!</v>
      </c>
      <c r="I14" s="79" t="e">
        <f>AVERAGE(#REF!)</f>
        <v>#REF!</v>
      </c>
      <c r="J14" s="79" t="e">
        <f>AVERAGE(#REF!)</f>
        <v>#REF!</v>
      </c>
      <c r="K14" s="79" t="e">
        <f>AVERAGE(#REF!)</f>
        <v>#REF!</v>
      </c>
      <c r="L14" s="78" t="e">
        <f>AVERAGE(#REF!)</f>
        <v>#REF!</v>
      </c>
      <c r="M14" s="80" t="e">
        <f>AVERAGE(#REF!)</f>
        <v>#REF!</v>
      </c>
    </row>
    <row r="15" spans="2:14" ht="16.5" thickBot="1" x14ac:dyDescent="0.3">
      <c r="B15" s="39">
        <v>9</v>
      </c>
      <c r="C15" s="40" t="e">
        <f>#REF!</f>
        <v>#REF!</v>
      </c>
      <c r="D15" s="42"/>
      <c r="E15" s="5"/>
      <c r="F15" s="97" t="e">
        <f>#REF!</f>
        <v>#REF!</v>
      </c>
      <c r="G15" s="78" t="e">
        <f xml:space="preserve"> AVERAGE(#REF!,#REF!)</f>
        <v>#REF!</v>
      </c>
      <c r="H15" s="79" t="e">
        <f>AVERAGE(#REF!)</f>
        <v>#REF!</v>
      </c>
      <c r="I15" s="79" t="e">
        <f>AVERAGE(#REF!)</f>
        <v>#REF!</v>
      </c>
      <c r="J15" s="79" t="e">
        <f>AVERAGE(#REF!)</f>
        <v>#REF!</v>
      </c>
      <c r="K15" s="79" t="e">
        <f>AVERAGE(#REF!)</f>
        <v>#REF!</v>
      </c>
      <c r="L15" s="78" t="e">
        <f>AVERAGE(#REF!)</f>
        <v>#REF!</v>
      </c>
      <c r="M15" s="80" t="e">
        <f>AVERAGE(#REF!)</f>
        <v>#REF!</v>
      </c>
    </row>
    <row r="16" spans="2:14" ht="16.5" thickBot="1" x14ac:dyDescent="0.3">
      <c r="B16" s="39">
        <v>10</v>
      </c>
      <c r="C16" s="40" t="e">
        <f>#REF!</f>
        <v>#REF!</v>
      </c>
      <c r="D16" s="42"/>
      <c r="E16" s="5"/>
      <c r="F16" s="97" t="e">
        <f>#REF!</f>
        <v>#REF!</v>
      </c>
      <c r="G16" s="78" t="e">
        <f xml:space="preserve"> AVERAGE(#REF!,#REF!)</f>
        <v>#REF!</v>
      </c>
      <c r="H16" s="79" t="e">
        <f>AVERAGE(#REF!)</f>
        <v>#REF!</v>
      </c>
      <c r="I16" s="79" t="e">
        <f>AVERAGE(#REF!)</f>
        <v>#REF!</v>
      </c>
      <c r="J16" s="79" t="e">
        <f>AVERAGE(#REF!)</f>
        <v>#REF!</v>
      </c>
      <c r="K16" s="79" t="e">
        <f>AVERAGE(#REF!)</f>
        <v>#REF!</v>
      </c>
      <c r="L16" s="78" t="e">
        <f>AVERAGE(#REF!)</f>
        <v>#REF!</v>
      </c>
      <c r="M16" s="80" t="e">
        <f>AVERAGE(#REF!)</f>
        <v>#REF!</v>
      </c>
    </row>
    <row r="17" spans="2:13" ht="16.5" thickBot="1" x14ac:dyDescent="0.3">
      <c r="B17" s="39">
        <v>11</v>
      </c>
      <c r="C17" s="40" t="e">
        <f>#REF!</f>
        <v>#REF!</v>
      </c>
      <c r="D17" s="42"/>
      <c r="E17" s="5"/>
      <c r="F17" s="97" t="e">
        <f>#REF!</f>
        <v>#REF!</v>
      </c>
      <c r="G17" s="78" t="e">
        <f xml:space="preserve"> AVERAGE(#REF!,#REF!)</f>
        <v>#REF!</v>
      </c>
      <c r="H17" s="79" t="e">
        <f>AVERAGE(#REF!)</f>
        <v>#REF!</v>
      </c>
      <c r="I17" s="79" t="e">
        <f>AVERAGE(#REF!)</f>
        <v>#REF!</v>
      </c>
      <c r="J17" s="79" t="e">
        <f>AVERAGE(#REF!)</f>
        <v>#REF!</v>
      </c>
      <c r="K17" s="79" t="e">
        <f>AVERAGE(#REF!)</f>
        <v>#REF!</v>
      </c>
      <c r="L17" s="78" t="e">
        <f>AVERAGE(#REF!)</f>
        <v>#REF!</v>
      </c>
      <c r="M17" s="80" t="e">
        <f>AVERAGE(#REF!)</f>
        <v>#REF!</v>
      </c>
    </row>
    <row r="18" spans="2:13" ht="16.5" thickBot="1" x14ac:dyDescent="0.3">
      <c r="B18" s="39">
        <v>12</v>
      </c>
      <c r="C18" s="40" t="e">
        <f>#REF!</f>
        <v>#REF!</v>
      </c>
      <c r="D18" s="42"/>
      <c r="E18" s="5"/>
      <c r="F18" s="97" t="e">
        <f>#REF!</f>
        <v>#REF!</v>
      </c>
      <c r="G18" s="78" t="e">
        <f xml:space="preserve"> AVERAGE(#REF!,#REF!)</f>
        <v>#REF!</v>
      </c>
      <c r="H18" s="79" t="e">
        <f>AVERAGE(#REF!)</f>
        <v>#REF!</v>
      </c>
      <c r="I18" s="79" t="e">
        <f>AVERAGE(#REF!)</f>
        <v>#REF!</v>
      </c>
      <c r="J18" s="79" t="e">
        <f>AVERAGE(#REF!)</f>
        <v>#REF!</v>
      </c>
      <c r="K18" s="79" t="e">
        <f>AVERAGE(#REF!)</f>
        <v>#REF!</v>
      </c>
      <c r="L18" s="78" t="e">
        <f>AVERAGE(#REF!)</f>
        <v>#REF!</v>
      </c>
      <c r="M18" s="80" t="e">
        <f>AVERAGE(#REF!)</f>
        <v>#REF!</v>
      </c>
    </row>
    <row r="19" spans="2:13" ht="16.5" thickBot="1" x14ac:dyDescent="0.3">
      <c r="B19" s="39">
        <v>13</v>
      </c>
      <c r="C19" s="40" t="e">
        <f>'Data Entry'!#REF!</f>
        <v>#REF!</v>
      </c>
      <c r="D19" s="42"/>
      <c r="E19" s="5"/>
      <c r="F19" s="95" t="e">
        <f>'Data Entry'!#REF!</f>
        <v>#REF!</v>
      </c>
      <c r="G19" s="44" t="e">
        <f xml:space="preserve"> AVERAGE(#REF!,#REF!)</f>
        <v>#REF!</v>
      </c>
      <c r="H19" s="68" t="e">
        <f>AVERAGE(#REF!)</f>
        <v>#REF!</v>
      </c>
      <c r="I19" s="68" t="e">
        <f>AVERAGE(#REF!)</f>
        <v>#REF!</v>
      </c>
      <c r="J19" s="68" t="e">
        <f>AVERAGE(#REF!)</f>
        <v>#REF!</v>
      </c>
      <c r="K19" s="68" t="e">
        <f>AVERAGE(#REF!)</f>
        <v>#REF!</v>
      </c>
      <c r="L19" s="44" t="e">
        <f>AVERAGE(#REF!)</f>
        <v>#REF!</v>
      </c>
      <c r="M19" s="73" t="e">
        <f>AVERAGE(#REF!)</f>
        <v>#REF!</v>
      </c>
    </row>
    <row r="20" spans="2:13" ht="16.5" thickBot="1" x14ac:dyDescent="0.3">
      <c r="B20" s="39">
        <v>14</v>
      </c>
      <c r="C20" s="40" t="e">
        <f>#REF!</f>
        <v>#REF!</v>
      </c>
      <c r="D20" s="42"/>
      <c r="E20" s="5"/>
      <c r="F20" s="97" t="e">
        <f>#REF!</f>
        <v>#REF!</v>
      </c>
      <c r="G20" s="44" t="e">
        <f xml:space="preserve"> AVERAGE(#REF!,#REF!)</f>
        <v>#REF!</v>
      </c>
      <c r="H20" s="68" t="e">
        <f>AVERAGE(#REF!)</f>
        <v>#REF!</v>
      </c>
      <c r="I20" s="68" t="e">
        <f>AVERAGE(#REF!)</f>
        <v>#REF!</v>
      </c>
      <c r="J20" s="68" t="e">
        <f>AVERAGE(#REF!)</f>
        <v>#REF!</v>
      </c>
      <c r="K20" s="68" t="e">
        <f>AVERAGE(#REF!)</f>
        <v>#REF!</v>
      </c>
      <c r="L20" s="44" t="e">
        <f>AVERAGE(#REF!)</f>
        <v>#REF!</v>
      </c>
      <c r="M20" s="73" t="e">
        <f>AVERAGE(#REF!)</f>
        <v>#REF!</v>
      </c>
    </row>
    <row r="21" spans="2:13" ht="19.5" customHeight="1" thickBot="1" x14ac:dyDescent="0.3">
      <c r="B21" s="39">
        <v>15</v>
      </c>
      <c r="C21" s="40" t="e">
        <f>#REF!</f>
        <v>#REF!</v>
      </c>
      <c r="D21" s="42"/>
      <c r="E21" s="5"/>
      <c r="F21" s="97" t="e">
        <f>#REF!</f>
        <v>#REF!</v>
      </c>
      <c r="G21" s="44" t="e">
        <f xml:space="preserve"> AVERAGE(#REF!,#REF!)</f>
        <v>#REF!</v>
      </c>
      <c r="H21" s="68" t="e">
        <f>AVERAGE(#REF!)</f>
        <v>#REF!</v>
      </c>
      <c r="I21" s="68" t="e">
        <f>AVERAGE(#REF!)</f>
        <v>#REF!</v>
      </c>
      <c r="J21" s="68" t="e">
        <f>AVERAGE(#REF!)</f>
        <v>#REF!</v>
      </c>
      <c r="K21" s="68" t="e">
        <f>AVERAGE(#REF!)</f>
        <v>#REF!</v>
      </c>
      <c r="L21" s="44" t="e">
        <f>AVERAGE(#REF!)</f>
        <v>#REF!</v>
      </c>
      <c r="M21" s="73" t="e">
        <f>AVERAGE(#REF!)</f>
        <v>#REF!</v>
      </c>
    </row>
    <row r="22" spans="2:13" ht="16.5" thickBot="1" x14ac:dyDescent="0.3">
      <c r="B22" s="39">
        <v>16</v>
      </c>
      <c r="C22" s="40" t="e">
        <f>#REF!</f>
        <v>#REF!</v>
      </c>
      <c r="D22" s="42"/>
      <c r="E22" s="5"/>
      <c r="F22" s="97" t="e">
        <f>#REF!</f>
        <v>#REF!</v>
      </c>
      <c r="G22" s="44" t="e">
        <f xml:space="preserve"> AVERAGE(#REF!,#REF!)</f>
        <v>#REF!</v>
      </c>
      <c r="H22" s="68" t="e">
        <f>AVERAGE(#REF!)</f>
        <v>#REF!</v>
      </c>
      <c r="I22" s="68" t="e">
        <f>AVERAGE(#REF!)</f>
        <v>#REF!</v>
      </c>
      <c r="J22" s="68" t="e">
        <f>AVERAGE(#REF!)</f>
        <v>#REF!</v>
      </c>
      <c r="K22" s="68" t="e">
        <f>AVERAGE(#REF!)</f>
        <v>#REF!</v>
      </c>
      <c r="L22" s="44" t="e">
        <f>AVERAGE(#REF!)</f>
        <v>#REF!</v>
      </c>
      <c r="M22" s="73" t="e">
        <f>AVERAGE(#REF!)</f>
        <v>#REF!</v>
      </c>
    </row>
    <row r="23" spans="2:13" ht="16.5" thickBot="1" x14ac:dyDescent="0.3">
      <c r="B23" s="39">
        <v>17</v>
      </c>
      <c r="C23" s="40" t="e">
        <f>#REF!</f>
        <v>#REF!</v>
      </c>
      <c r="D23" s="42"/>
      <c r="E23" s="5"/>
      <c r="F23" s="97" t="e">
        <f>#REF!</f>
        <v>#REF!</v>
      </c>
      <c r="G23" s="44" t="e">
        <f xml:space="preserve"> AVERAGE(#REF!,#REF!)</f>
        <v>#REF!</v>
      </c>
      <c r="H23" s="68" t="e">
        <f>AVERAGE(#REF!)</f>
        <v>#REF!</v>
      </c>
      <c r="I23" s="68" t="e">
        <f>AVERAGE(#REF!)</f>
        <v>#REF!</v>
      </c>
      <c r="J23" s="68" t="e">
        <f>AVERAGE(#REF!)</f>
        <v>#REF!</v>
      </c>
      <c r="K23" s="68" t="e">
        <f>AVERAGE(#REF!)</f>
        <v>#REF!</v>
      </c>
      <c r="L23" s="44" t="e">
        <f>AVERAGE(#REF!)</f>
        <v>#REF!</v>
      </c>
      <c r="M23" s="73" t="e">
        <f>AVERAGE(#REF!)</f>
        <v>#REF!</v>
      </c>
    </row>
    <row r="24" spans="2:13" ht="16.5" hidden="1" thickBot="1" x14ac:dyDescent="0.3">
      <c r="B24" s="39">
        <v>17</v>
      </c>
      <c r="C24" s="40" t="e">
        <f>#REF!</f>
        <v>#REF!</v>
      </c>
      <c r="D24" s="42"/>
      <c r="E24" s="5"/>
      <c r="F24" s="97" t="e">
        <f>#REF!</f>
        <v>#REF!</v>
      </c>
      <c r="G24" s="44" t="e">
        <f xml:space="preserve"> AVERAGE(#REF!,#REF!)</f>
        <v>#REF!</v>
      </c>
      <c r="H24" s="68" t="e">
        <f>AVERAGE(#REF!)</f>
        <v>#REF!</v>
      </c>
      <c r="I24" s="68" t="e">
        <f>AVERAGE(#REF!)</f>
        <v>#REF!</v>
      </c>
      <c r="J24" s="68" t="e">
        <f>AVERAGE(#REF!)</f>
        <v>#REF!</v>
      </c>
      <c r="K24" s="68" t="e">
        <f>AVERAGE(#REF!)</f>
        <v>#REF!</v>
      </c>
      <c r="L24" s="44" t="e">
        <f>AVERAGE(#REF!)</f>
        <v>#REF!</v>
      </c>
      <c r="M24" s="73" t="e">
        <f>AVERAGE(#REF!)</f>
        <v>#REF!</v>
      </c>
    </row>
    <row r="25" spans="2:13" ht="16.5" hidden="1" thickBot="1" x14ac:dyDescent="0.3">
      <c r="B25" s="39">
        <v>17</v>
      </c>
      <c r="C25" s="40" t="e">
        <f>#REF!</f>
        <v>#REF!</v>
      </c>
      <c r="D25" s="42"/>
      <c r="E25" s="5"/>
      <c r="F25" s="97" t="e">
        <f>#REF!</f>
        <v>#REF!</v>
      </c>
      <c r="G25" s="44" t="e">
        <f xml:space="preserve"> AVERAGE(#REF!,#REF!)</f>
        <v>#REF!</v>
      </c>
      <c r="H25" s="68" t="e">
        <f>AVERAGE(#REF!)</f>
        <v>#REF!</v>
      </c>
      <c r="I25" s="68" t="e">
        <f>AVERAGE(#REF!)</f>
        <v>#REF!</v>
      </c>
      <c r="J25" s="68" t="e">
        <f>AVERAGE(#REF!)</f>
        <v>#REF!</v>
      </c>
      <c r="K25" s="68" t="e">
        <f>AVERAGE(#REF!)</f>
        <v>#REF!</v>
      </c>
      <c r="L25" s="44" t="e">
        <f>AVERAGE(#REF!)</f>
        <v>#REF!</v>
      </c>
      <c r="M25" s="73" t="e">
        <f>AVERAGE(#REF!)</f>
        <v>#REF!</v>
      </c>
    </row>
    <row r="26" spans="2:13" ht="16.5" hidden="1" thickBot="1" x14ac:dyDescent="0.3">
      <c r="B26" s="39">
        <v>17</v>
      </c>
      <c r="C26" s="40" t="e">
        <f>#REF!</f>
        <v>#REF!</v>
      </c>
      <c r="D26" s="42"/>
      <c r="E26" s="5"/>
      <c r="F26" s="97" t="e">
        <f>#REF!</f>
        <v>#REF!</v>
      </c>
      <c r="G26" s="44" t="e">
        <f xml:space="preserve"> AVERAGE(#REF!,#REF!)</f>
        <v>#REF!</v>
      </c>
      <c r="H26" s="68" t="e">
        <f>AVERAGE(#REF!)</f>
        <v>#REF!</v>
      </c>
      <c r="I26" s="68" t="e">
        <f>AVERAGE(#REF!)</f>
        <v>#REF!</v>
      </c>
      <c r="J26" s="68" t="e">
        <f>AVERAGE(#REF!)</f>
        <v>#REF!</v>
      </c>
      <c r="K26" s="68" t="e">
        <f>AVERAGE(#REF!)</f>
        <v>#REF!</v>
      </c>
      <c r="L26" s="44" t="e">
        <f>AVERAGE(#REF!)</f>
        <v>#REF!</v>
      </c>
      <c r="M26" s="73" t="e">
        <f>AVERAGE(#REF!)</f>
        <v>#REF!</v>
      </c>
    </row>
    <row r="27" spans="2:13" ht="16.5" hidden="1" thickBot="1" x14ac:dyDescent="0.3">
      <c r="B27" s="39">
        <v>17</v>
      </c>
      <c r="C27" s="40" t="e">
        <f>#REF!</f>
        <v>#REF!</v>
      </c>
      <c r="D27" s="42"/>
      <c r="E27" s="5"/>
      <c r="F27" s="97" t="e">
        <f>#REF!</f>
        <v>#REF!</v>
      </c>
      <c r="G27" s="44" t="e">
        <f xml:space="preserve"> AVERAGE(#REF!,#REF!)</f>
        <v>#REF!</v>
      </c>
      <c r="H27" s="68" t="e">
        <f>AVERAGE(#REF!)</f>
        <v>#REF!</v>
      </c>
      <c r="I27" s="68" t="e">
        <f>AVERAGE(#REF!)</f>
        <v>#REF!</v>
      </c>
      <c r="J27" s="68" t="e">
        <f>AVERAGE(#REF!)</f>
        <v>#REF!</v>
      </c>
      <c r="K27" s="68" t="e">
        <f>AVERAGE(#REF!)</f>
        <v>#REF!</v>
      </c>
      <c r="L27" s="44" t="e">
        <f>AVERAGE(#REF!)</f>
        <v>#REF!</v>
      </c>
      <c r="M27" s="73" t="e">
        <f>AVERAGE(#REF!)</f>
        <v>#REF!</v>
      </c>
    </row>
    <row r="28" spans="2:13" ht="16.5" hidden="1" thickBot="1" x14ac:dyDescent="0.3">
      <c r="B28" s="39">
        <v>17</v>
      </c>
      <c r="C28" s="40" t="e">
        <f>#REF!</f>
        <v>#REF!</v>
      </c>
      <c r="D28" s="42"/>
      <c r="E28" s="5"/>
      <c r="F28" s="97" t="e">
        <f>#REF!</f>
        <v>#REF!</v>
      </c>
      <c r="G28" s="44" t="e">
        <f xml:space="preserve"> AVERAGE(#REF!,#REF!)</f>
        <v>#REF!</v>
      </c>
      <c r="H28" s="68" t="e">
        <f>AVERAGE(#REF!)</f>
        <v>#REF!</v>
      </c>
      <c r="I28" s="68" t="e">
        <f>AVERAGE(#REF!)</f>
        <v>#REF!</v>
      </c>
      <c r="J28" s="68" t="e">
        <f>AVERAGE(#REF!)</f>
        <v>#REF!</v>
      </c>
      <c r="K28" s="68" t="e">
        <f>AVERAGE(#REF!)</f>
        <v>#REF!</v>
      </c>
      <c r="L28" s="44" t="e">
        <f>AVERAGE(#REF!)</f>
        <v>#REF!</v>
      </c>
      <c r="M28" s="73" t="e">
        <f>AVERAGE(#REF!)</f>
        <v>#REF!</v>
      </c>
    </row>
    <row r="29" spans="2:13" ht="16.5" hidden="1" thickBot="1" x14ac:dyDescent="0.3">
      <c r="B29" s="39">
        <v>17</v>
      </c>
      <c r="C29" s="40" t="e">
        <f>#REF!</f>
        <v>#REF!</v>
      </c>
      <c r="D29" s="42"/>
      <c r="E29" s="5"/>
      <c r="F29" s="97" t="e">
        <f>#REF!</f>
        <v>#REF!</v>
      </c>
      <c r="G29" s="44" t="e">
        <f xml:space="preserve"> AVERAGE(#REF!,#REF!)</f>
        <v>#REF!</v>
      </c>
      <c r="H29" s="68" t="e">
        <f>AVERAGE(#REF!)</f>
        <v>#REF!</v>
      </c>
      <c r="I29" s="68" t="e">
        <f>AVERAGE(#REF!)</f>
        <v>#REF!</v>
      </c>
      <c r="J29" s="68" t="e">
        <f>AVERAGE(#REF!)</f>
        <v>#REF!</v>
      </c>
      <c r="K29" s="68" t="e">
        <f>AVERAGE(#REF!)</f>
        <v>#REF!</v>
      </c>
      <c r="L29" s="44" t="e">
        <f>AVERAGE(#REF!)</f>
        <v>#REF!</v>
      </c>
      <c r="M29" s="73" t="e">
        <f>AVERAGE(#REF!)</f>
        <v>#REF!</v>
      </c>
    </row>
    <row r="30" spans="2:13" ht="16.5" hidden="1" thickBot="1" x14ac:dyDescent="0.3">
      <c r="B30" s="39">
        <v>17</v>
      </c>
      <c r="C30" s="40" t="e">
        <f>#REF!</f>
        <v>#REF!</v>
      </c>
      <c r="D30" s="42"/>
      <c r="E30" s="5"/>
      <c r="F30" s="97" t="e">
        <f>#REF!</f>
        <v>#REF!</v>
      </c>
      <c r="G30" s="44" t="e">
        <f xml:space="preserve"> AVERAGE(#REF!,#REF!)</f>
        <v>#REF!</v>
      </c>
      <c r="H30" s="68" t="e">
        <f>AVERAGE(#REF!)</f>
        <v>#REF!</v>
      </c>
      <c r="I30" s="68" t="e">
        <f>AVERAGE(#REF!)</f>
        <v>#REF!</v>
      </c>
      <c r="J30" s="68" t="e">
        <f>AVERAGE(#REF!)</f>
        <v>#REF!</v>
      </c>
      <c r="K30" s="68" t="e">
        <f>AVERAGE(#REF!)</f>
        <v>#REF!</v>
      </c>
      <c r="L30" s="44" t="e">
        <f>AVERAGE(#REF!)</f>
        <v>#REF!</v>
      </c>
      <c r="M30" s="73" t="e">
        <f>AVERAGE(#REF!)</f>
        <v>#REF!</v>
      </c>
    </row>
    <row r="31" spans="2:13" ht="16.5" hidden="1" thickBot="1" x14ac:dyDescent="0.3">
      <c r="B31" s="39">
        <v>17</v>
      </c>
      <c r="C31" s="40" t="e">
        <f>#REF!</f>
        <v>#REF!</v>
      </c>
      <c r="D31" s="42"/>
      <c r="E31" s="5"/>
      <c r="F31" s="97" t="e">
        <f>#REF!</f>
        <v>#REF!</v>
      </c>
      <c r="G31" s="44" t="e">
        <f xml:space="preserve"> AVERAGE(#REF!,#REF!)</f>
        <v>#REF!</v>
      </c>
      <c r="H31" s="68" t="e">
        <f>AVERAGE(#REF!)</f>
        <v>#REF!</v>
      </c>
      <c r="I31" s="68" t="e">
        <f>AVERAGE(#REF!)</f>
        <v>#REF!</v>
      </c>
      <c r="J31" s="68" t="e">
        <f>AVERAGE(#REF!)</f>
        <v>#REF!</v>
      </c>
      <c r="K31" s="68" t="e">
        <f>AVERAGE(#REF!)</f>
        <v>#REF!</v>
      </c>
      <c r="L31" s="44" t="e">
        <f>AVERAGE(#REF!)</f>
        <v>#REF!</v>
      </c>
      <c r="M31" s="73" t="e">
        <f>AVERAGE(#REF!)</f>
        <v>#REF!</v>
      </c>
    </row>
    <row r="32" spans="2:13" ht="16.5" hidden="1" thickBot="1" x14ac:dyDescent="0.3">
      <c r="B32" s="39">
        <v>17</v>
      </c>
      <c r="C32" s="40" t="e">
        <f>#REF!</f>
        <v>#REF!</v>
      </c>
      <c r="D32" s="42"/>
      <c r="E32" s="5"/>
      <c r="F32" s="97" t="e">
        <f>#REF!</f>
        <v>#REF!</v>
      </c>
      <c r="G32" s="44" t="e">
        <f xml:space="preserve"> AVERAGE(#REF!,#REF!)</f>
        <v>#REF!</v>
      </c>
      <c r="H32" s="68" t="e">
        <f>AVERAGE(#REF!)</f>
        <v>#REF!</v>
      </c>
      <c r="I32" s="68" t="e">
        <f>AVERAGE(#REF!)</f>
        <v>#REF!</v>
      </c>
      <c r="J32" s="68" t="e">
        <f>AVERAGE(#REF!)</f>
        <v>#REF!</v>
      </c>
      <c r="K32" s="68" t="e">
        <f>AVERAGE(#REF!)</f>
        <v>#REF!</v>
      </c>
      <c r="L32" s="44" t="e">
        <f>AVERAGE(#REF!)</f>
        <v>#REF!</v>
      </c>
      <c r="M32" s="73" t="e">
        <f>AVERAGE(#REF!)</f>
        <v>#REF!</v>
      </c>
    </row>
    <row r="33" spans="2:13" ht="16.5" hidden="1" thickBot="1" x14ac:dyDescent="0.3">
      <c r="B33" s="39">
        <v>17</v>
      </c>
      <c r="C33" s="40" t="e">
        <f>#REF!</f>
        <v>#REF!</v>
      </c>
      <c r="D33" s="42"/>
      <c r="E33" s="5"/>
      <c r="F33" s="97" t="e">
        <f>#REF!</f>
        <v>#REF!</v>
      </c>
      <c r="G33" s="44" t="e">
        <f xml:space="preserve"> AVERAGE(#REF!,#REF!)</f>
        <v>#REF!</v>
      </c>
      <c r="H33" s="68" t="e">
        <f>AVERAGE(#REF!)</f>
        <v>#REF!</v>
      </c>
      <c r="I33" s="68" t="e">
        <f>AVERAGE(#REF!)</f>
        <v>#REF!</v>
      </c>
      <c r="J33" s="68" t="e">
        <f>AVERAGE(#REF!)</f>
        <v>#REF!</v>
      </c>
      <c r="K33" s="68" t="e">
        <f>AVERAGE(#REF!)</f>
        <v>#REF!</v>
      </c>
      <c r="L33" s="44" t="e">
        <f>AVERAGE(#REF!)</f>
        <v>#REF!</v>
      </c>
      <c r="M33" s="73" t="e">
        <f>AVERAGE(#REF!)</f>
        <v>#REF!</v>
      </c>
    </row>
    <row r="34" spans="2:13" ht="16.5" hidden="1" thickBot="1" x14ac:dyDescent="0.3">
      <c r="B34" s="39">
        <v>17</v>
      </c>
      <c r="C34" s="40" t="e">
        <f>#REF!</f>
        <v>#REF!</v>
      </c>
      <c r="D34" s="42"/>
      <c r="E34" s="5"/>
      <c r="F34" s="97" t="e">
        <f>#REF!</f>
        <v>#REF!</v>
      </c>
      <c r="G34" s="44" t="e">
        <f xml:space="preserve"> AVERAGE(#REF!,#REF!)</f>
        <v>#REF!</v>
      </c>
      <c r="H34" s="68" t="e">
        <f>AVERAGE(#REF!)</f>
        <v>#REF!</v>
      </c>
      <c r="I34" s="68" t="e">
        <f>AVERAGE(#REF!)</f>
        <v>#REF!</v>
      </c>
      <c r="J34" s="68" t="e">
        <f>AVERAGE(#REF!)</f>
        <v>#REF!</v>
      </c>
      <c r="K34" s="68" t="e">
        <f>AVERAGE(#REF!)</f>
        <v>#REF!</v>
      </c>
      <c r="L34" s="44" t="e">
        <f>AVERAGE(#REF!)</f>
        <v>#REF!</v>
      </c>
      <c r="M34" s="73" t="e">
        <f>AVERAGE(#REF!)</f>
        <v>#REF!</v>
      </c>
    </row>
    <row r="35" spans="2:13" ht="16.5" hidden="1" thickBot="1" x14ac:dyDescent="0.3">
      <c r="B35" s="39">
        <v>17</v>
      </c>
      <c r="C35" s="40" t="e">
        <f>#REF!</f>
        <v>#REF!</v>
      </c>
      <c r="D35" s="42"/>
      <c r="E35" s="5"/>
      <c r="F35" s="97" t="e">
        <f>#REF!</f>
        <v>#REF!</v>
      </c>
      <c r="G35" s="44" t="e">
        <f xml:space="preserve"> AVERAGE(#REF!,#REF!)</f>
        <v>#REF!</v>
      </c>
      <c r="H35" s="68" t="e">
        <f>AVERAGE(#REF!)</f>
        <v>#REF!</v>
      </c>
      <c r="I35" s="68" t="e">
        <f>AVERAGE(#REF!)</f>
        <v>#REF!</v>
      </c>
      <c r="J35" s="68" t="e">
        <f>AVERAGE(#REF!)</f>
        <v>#REF!</v>
      </c>
      <c r="K35" s="68" t="e">
        <f>AVERAGE(#REF!)</f>
        <v>#REF!</v>
      </c>
      <c r="L35" s="44" t="e">
        <f>AVERAGE(#REF!)</f>
        <v>#REF!</v>
      </c>
      <c r="M35" s="73" t="e">
        <f>AVERAGE(#REF!)</f>
        <v>#REF!</v>
      </c>
    </row>
    <row r="36" spans="2:13" ht="16.5" hidden="1" thickBot="1" x14ac:dyDescent="0.3">
      <c r="B36" s="39">
        <v>17</v>
      </c>
      <c r="C36" s="40" t="e">
        <f>#REF!</f>
        <v>#REF!</v>
      </c>
      <c r="D36" s="42"/>
      <c r="E36" s="5"/>
      <c r="F36" s="97" t="e">
        <f>#REF!</f>
        <v>#REF!</v>
      </c>
      <c r="G36" s="44" t="e">
        <f xml:space="preserve"> AVERAGE(#REF!,#REF!)</f>
        <v>#REF!</v>
      </c>
      <c r="H36" s="68" t="e">
        <f>AVERAGE(#REF!)</f>
        <v>#REF!</v>
      </c>
      <c r="I36" s="68" t="e">
        <f>AVERAGE(#REF!)</f>
        <v>#REF!</v>
      </c>
      <c r="J36" s="68" t="e">
        <f>AVERAGE(#REF!)</f>
        <v>#REF!</v>
      </c>
      <c r="K36" s="68" t="e">
        <f>AVERAGE(#REF!)</f>
        <v>#REF!</v>
      </c>
      <c r="L36" s="44" t="e">
        <f>AVERAGE(#REF!)</f>
        <v>#REF!</v>
      </c>
      <c r="M36" s="73" t="e">
        <f>AVERAGE(#REF!)</f>
        <v>#REF!</v>
      </c>
    </row>
    <row r="37" spans="2:13" ht="16.5" hidden="1" thickBot="1" x14ac:dyDescent="0.3">
      <c r="B37" s="39">
        <v>17</v>
      </c>
      <c r="C37" s="40" t="e">
        <f>#REF!</f>
        <v>#REF!</v>
      </c>
      <c r="D37" s="42"/>
      <c r="E37" s="5"/>
      <c r="F37" s="97" t="e">
        <f>#REF!</f>
        <v>#REF!</v>
      </c>
      <c r="G37" s="44" t="e">
        <f xml:space="preserve"> AVERAGE(#REF!,#REF!)</f>
        <v>#REF!</v>
      </c>
      <c r="H37" s="68" t="e">
        <f>AVERAGE(#REF!)</f>
        <v>#REF!</v>
      </c>
      <c r="I37" s="68" t="e">
        <f>AVERAGE(#REF!)</f>
        <v>#REF!</v>
      </c>
      <c r="J37" s="68" t="e">
        <f>AVERAGE(#REF!)</f>
        <v>#REF!</v>
      </c>
      <c r="K37" s="68" t="e">
        <f>AVERAGE(#REF!)</f>
        <v>#REF!</v>
      </c>
      <c r="L37" s="44" t="e">
        <f>AVERAGE(#REF!)</f>
        <v>#REF!</v>
      </c>
      <c r="M37" s="73" t="e">
        <f>AVERAGE(#REF!)</f>
        <v>#REF!</v>
      </c>
    </row>
    <row r="38" spans="2:13" ht="16.5" hidden="1" thickBot="1" x14ac:dyDescent="0.3">
      <c r="B38" s="39">
        <v>17</v>
      </c>
      <c r="C38" s="40" t="e">
        <f>#REF!</f>
        <v>#REF!</v>
      </c>
      <c r="D38" s="42"/>
      <c r="E38" s="5"/>
      <c r="F38" s="97" t="e">
        <f>#REF!</f>
        <v>#REF!</v>
      </c>
      <c r="G38" s="44" t="e">
        <f xml:space="preserve"> AVERAGE(#REF!,#REF!)</f>
        <v>#REF!</v>
      </c>
      <c r="H38" s="68" t="e">
        <f>AVERAGE(#REF!)</f>
        <v>#REF!</v>
      </c>
      <c r="I38" s="68" t="e">
        <f>AVERAGE(#REF!)</f>
        <v>#REF!</v>
      </c>
      <c r="J38" s="68" t="e">
        <f>AVERAGE(#REF!)</f>
        <v>#REF!</v>
      </c>
      <c r="K38" s="68" t="e">
        <f>AVERAGE(#REF!)</f>
        <v>#REF!</v>
      </c>
      <c r="L38" s="44" t="e">
        <f>AVERAGE(#REF!)</f>
        <v>#REF!</v>
      </c>
      <c r="M38" s="73" t="e">
        <f>AVERAGE(#REF!)</f>
        <v>#REF!</v>
      </c>
    </row>
    <row r="39" spans="2:13" ht="16.5" hidden="1" thickBot="1" x14ac:dyDescent="0.3">
      <c r="B39" s="39">
        <v>17</v>
      </c>
      <c r="C39" s="40" t="e">
        <f>#REF!</f>
        <v>#REF!</v>
      </c>
      <c r="D39" s="42"/>
      <c r="E39" s="5"/>
      <c r="F39" s="97" t="e">
        <f>#REF!</f>
        <v>#REF!</v>
      </c>
      <c r="G39" s="44" t="e">
        <f xml:space="preserve"> AVERAGE(#REF!,#REF!)</f>
        <v>#REF!</v>
      </c>
      <c r="H39" s="68" t="e">
        <f>AVERAGE(#REF!)</f>
        <v>#REF!</v>
      </c>
      <c r="I39" s="68" t="e">
        <f>AVERAGE(#REF!)</f>
        <v>#REF!</v>
      </c>
      <c r="J39" s="68" t="e">
        <f>AVERAGE(#REF!)</f>
        <v>#REF!</v>
      </c>
      <c r="K39" s="68" t="e">
        <f>AVERAGE(#REF!)</f>
        <v>#REF!</v>
      </c>
      <c r="L39" s="44" t="e">
        <f>AVERAGE(#REF!)</f>
        <v>#REF!</v>
      </c>
      <c r="M39" s="73" t="e">
        <f>AVERAGE(#REF!)</f>
        <v>#REF!</v>
      </c>
    </row>
    <row r="40" spans="2:13" ht="16.5" hidden="1" thickBot="1" x14ac:dyDescent="0.3">
      <c r="B40" s="39">
        <v>17</v>
      </c>
      <c r="C40" s="40" t="e">
        <f>#REF!</f>
        <v>#REF!</v>
      </c>
      <c r="D40" s="42"/>
      <c r="E40" s="5"/>
      <c r="F40" s="97" t="e">
        <f>#REF!</f>
        <v>#REF!</v>
      </c>
      <c r="G40" s="44" t="e">
        <f xml:space="preserve"> AVERAGE(#REF!,#REF!)</f>
        <v>#REF!</v>
      </c>
      <c r="H40" s="68" t="e">
        <f>AVERAGE(#REF!)</f>
        <v>#REF!</v>
      </c>
      <c r="I40" s="68" t="e">
        <f>AVERAGE(#REF!)</f>
        <v>#REF!</v>
      </c>
      <c r="J40" s="68" t="e">
        <f>AVERAGE(#REF!)</f>
        <v>#REF!</v>
      </c>
      <c r="K40" s="68" t="e">
        <f>AVERAGE(#REF!)</f>
        <v>#REF!</v>
      </c>
      <c r="L40" s="44" t="e">
        <f>AVERAGE(#REF!)</f>
        <v>#REF!</v>
      </c>
      <c r="M40" s="73" t="e">
        <f>AVERAGE(#REF!)</f>
        <v>#REF!</v>
      </c>
    </row>
    <row r="41" spans="2:13" ht="16.5" hidden="1" thickBot="1" x14ac:dyDescent="0.3">
      <c r="B41" s="39">
        <v>17</v>
      </c>
      <c r="C41" s="40" t="e">
        <f>#REF!</f>
        <v>#REF!</v>
      </c>
      <c r="D41" s="42"/>
      <c r="E41" s="5"/>
      <c r="F41" s="97" t="e">
        <f>#REF!</f>
        <v>#REF!</v>
      </c>
      <c r="G41" s="44" t="e">
        <f xml:space="preserve"> AVERAGE(#REF!,#REF!)</f>
        <v>#REF!</v>
      </c>
      <c r="H41" s="68" t="e">
        <f>AVERAGE(#REF!)</f>
        <v>#REF!</v>
      </c>
      <c r="I41" s="68" t="e">
        <f>AVERAGE(#REF!)</f>
        <v>#REF!</v>
      </c>
      <c r="J41" s="68" t="e">
        <f>AVERAGE(#REF!)</f>
        <v>#REF!</v>
      </c>
      <c r="K41" s="68" t="e">
        <f>AVERAGE(#REF!)</f>
        <v>#REF!</v>
      </c>
      <c r="L41" s="44" t="e">
        <f>AVERAGE(#REF!)</f>
        <v>#REF!</v>
      </c>
      <c r="M41" s="73" t="e">
        <f>AVERAGE(#REF!)</f>
        <v>#REF!</v>
      </c>
    </row>
    <row r="42" spans="2:13" ht="16.5" hidden="1" thickBot="1" x14ac:dyDescent="0.3">
      <c r="B42" s="39">
        <v>17</v>
      </c>
      <c r="C42" s="40" t="e">
        <f>#REF!</f>
        <v>#REF!</v>
      </c>
      <c r="D42" s="42"/>
      <c r="E42" s="5"/>
      <c r="F42" s="97" t="e">
        <f>#REF!</f>
        <v>#REF!</v>
      </c>
      <c r="G42" s="44" t="e">
        <f xml:space="preserve"> AVERAGE(#REF!,#REF!)</f>
        <v>#REF!</v>
      </c>
      <c r="H42" s="68" t="e">
        <f>AVERAGE(#REF!)</f>
        <v>#REF!</v>
      </c>
      <c r="I42" s="68" t="e">
        <f>AVERAGE(#REF!)</f>
        <v>#REF!</v>
      </c>
      <c r="J42" s="68" t="e">
        <f>AVERAGE(#REF!)</f>
        <v>#REF!</v>
      </c>
      <c r="K42" s="68" t="e">
        <f>AVERAGE(#REF!)</f>
        <v>#REF!</v>
      </c>
      <c r="L42" s="44" t="e">
        <f>AVERAGE(#REF!)</f>
        <v>#REF!</v>
      </c>
      <c r="M42" s="73" t="e">
        <f>AVERAGE(#REF!)</f>
        <v>#REF!</v>
      </c>
    </row>
    <row r="43" spans="2:13" ht="16.5" hidden="1" thickBot="1" x14ac:dyDescent="0.3">
      <c r="B43" s="39">
        <v>17</v>
      </c>
      <c r="C43" s="40" t="e">
        <f>#REF!</f>
        <v>#REF!</v>
      </c>
      <c r="D43" s="42"/>
      <c r="E43" s="5"/>
      <c r="F43" s="97" t="e">
        <f>#REF!</f>
        <v>#REF!</v>
      </c>
      <c r="G43" s="44" t="e">
        <f xml:space="preserve"> AVERAGE(#REF!,#REF!)</f>
        <v>#REF!</v>
      </c>
      <c r="H43" s="68" t="e">
        <f>AVERAGE(#REF!)</f>
        <v>#REF!</v>
      </c>
      <c r="I43" s="68" t="e">
        <f>AVERAGE(#REF!)</f>
        <v>#REF!</v>
      </c>
      <c r="J43" s="68" t="e">
        <f>AVERAGE(#REF!)</f>
        <v>#REF!</v>
      </c>
      <c r="K43" s="68" t="e">
        <f>AVERAGE(#REF!)</f>
        <v>#REF!</v>
      </c>
      <c r="L43" s="44" t="e">
        <f>AVERAGE(#REF!)</f>
        <v>#REF!</v>
      </c>
      <c r="M43" s="73" t="e">
        <f>AVERAGE(#REF!)</f>
        <v>#REF!</v>
      </c>
    </row>
    <row r="44" spans="2:13" ht="16.5" hidden="1" thickBot="1" x14ac:dyDescent="0.3">
      <c r="B44" s="39">
        <v>17</v>
      </c>
      <c r="C44" s="40" t="e">
        <f>#REF!</f>
        <v>#REF!</v>
      </c>
      <c r="D44" s="42"/>
      <c r="E44" s="5"/>
      <c r="F44" s="97" t="e">
        <f>#REF!</f>
        <v>#REF!</v>
      </c>
      <c r="G44" s="44" t="e">
        <f xml:space="preserve"> AVERAGE(#REF!,#REF!)</f>
        <v>#REF!</v>
      </c>
      <c r="H44" s="68" t="e">
        <f>AVERAGE(#REF!)</f>
        <v>#REF!</v>
      </c>
      <c r="I44" s="68" t="e">
        <f>AVERAGE(#REF!)</f>
        <v>#REF!</v>
      </c>
      <c r="J44" s="68" t="e">
        <f>AVERAGE(#REF!)</f>
        <v>#REF!</v>
      </c>
      <c r="K44" s="68" t="e">
        <f>AVERAGE(#REF!)</f>
        <v>#REF!</v>
      </c>
      <c r="L44" s="44" t="e">
        <f>AVERAGE(#REF!)</f>
        <v>#REF!</v>
      </c>
      <c r="M44" s="73" t="e">
        <f>AVERAGE(#REF!)</f>
        <v>#REF!</v>
      </c>
    </row>
    <row r="45" spans="2:13" ht="16.5" hidden="1" thickBot="1" x14ac:dyDescent="0.3">
      <c r="B45" s="39">
        <v>17</v>
      </c>
      <c r="C45" s="40" t="e">
        <f>#REF!</f>
        <v>#REF!</v>
      </c>
      <c r="D45" s="42"/>
      <c r="E45" s="5"/>
      <c r="F45" s="97" t="e">
        <f>#REF!</f>
        <v>#REF!</v>
      </c>
      <c r="G45" s="44" t="e">
        <f xml:space="preserve"> AVERAGE(#REF!,#REF!)</f>
        <v>#REF!</v>
      </c>
      <c r="H45" s="68" t="e">
        <f>AVERAGE(#REF!)</f>
        <v>#REF!</v>
      </c>
      <c r="I45" s="68" t="e">
        <f>AVERAGE(#REF!)</f>
        <v>#REF!</v>
      </c>
      <c r="J45" s="68" t="e">
        <f>AVERAGE(#REF!)</f>
        <v>#REF!</v>
      </c>
      <c r="K45" s="68" t="e">
        <f>AVERAGE(#REF!)</f>
        <v>#REF!</v>
      </c>
      <c r="L45" s="44" t="e">
        <f>AVERAGE(#REF!)</f>
        <v>#REF!</v>
      </c>
      <c r="M45" s="73" t="e">
        <f>AVERAGE(#REF!)</f>
        <v>#REF!</v>
      </c>
    </row>
    <row r="46" spans="2:13" ht="16.5" hidden="1" thickBot="1" x14ac:dyDescent="0.3">
      <c r="B46" s="39">
        <v>17</v>
      </c>
      <c r="C46" s="40" t="e">
        <f>#REF!</f>
        <v>#REF!</v>
      </c>
      <c r="D46" s="42"/>
      <c r="E46" s="5"/>
      <c r="F46" s="97" t="e">
        <f>#REF!</f>
        <v>#REF!</v>
      </c>
      <c r="G46" s="44" t="e">
        <f xml:space="preserve"> AVERAGE(#REF!,#REF!)</f>
        <v>#REF!</v>
      </c>
      <c r="H46" s="68" t="e">
        <f>AVERAGE(#REF!)</f>
        <v>#REF!</v>
      </c>
      <c r="I46" s="68" t="e">
        <f>AVERAGE(#REF!)</f>
        <v>#REF!</v>
      </c>
      <c r="J46" s="68" t="e">
        <f>AVERAGE(#REF!)</f>
        <v>#REF!</v>
      </c>
      <c r="K46" s="68" t="e">
        <f>AVERAGE(#REF!)</f>
        <v>#REF!</v>
      </c>
      <c r="L46" s="44" t="e">
        <f>AVERAGE(#REF!)</f>
        <v>#REF!</v>
      </c>
      <c r="M46" s="73" t="e">
        <f>AVERAGE(#REF!)</f>
        <v>#REF!</v>
      </c>
    </row>
    <row r="47" spans="2:13" ht="16.5" hidden="1" thickBot="1" x14ac:dyDescent="0.3">
      <c r="B47" s="39">
        <v>17</v>
      </c>
      <c r="C47" s="40" t="e">
        <f>#REF!</f>
        <v>#REF!</v>
      </c>
      <c r="D47" s="42"/>
      <c r="E47" s="5"/>
      <c r="F47" s="97" t="e">
        <f>#REF!</f>
        <v>#REF!</v>
      </c>
      <c r="G47" s="44" t="e">
        <f xml:space="preserve"> AVERAGE(#REF!,#REF!)</f>
        <v>#REF!</v>
      </c>
      <c r="H47" s="68" t="e">
        <f>AVERAGE(#REF!)</f>
        <v>#REF!</v>
      </c>
      <c r="I47" s="68" t="e">
        <f>AVERAGE(#REF!)</f>
        <v>#REF!</v>
      </c>
      <c r="J47" s="68" t="e">
        <f>AVERAGE(#REF!)</f>
        <v>#REF!</v>
      </c>
      <c r="K47" s="68" t="e">
        <f>AVERAGE(#REF!)</f>
        <v>#REF!</v>
      </c>
      <c r="L47" s="44" t="e">
        <f>AVERAGE(#REF!)</f>
        <v>#REF!</v>
      </c>
      <c r="M47" s="73" t="e">
        <f>AVERAGE(#REF!)</f>
        <v>#REF!</v>
      </c>
    </row>
    <row r="48" spans="2:13" ht="16.5" hidden="1" thickBot="1" x14ac:dyDescent="0.3">
      <c r="B48" s="39">
        <v>17</v>
      </c>
      <c r="C48" s="40" t="e">
        <f>#REF!</f>
        <v>#REF!</v>
      </c>
      <c r="D48" s="42"/>
      <c r="E48" s="5"/>
      <c r="F48" s="97" t="e">
        <f>#REF!</f>
        <v>#REF!</v>
      </c>
      <c r="G48" s="44" t="e">
        <f xml:space="preserve"> AVERAGE(#REF!,#REF!)</f>
        <v>#REF!</v>
      </c>
      <c r="H48" s="68" t="e">
        <f>AVERAGE(#REF!)</f>
        <v>#REF!</v>
      </c>
      <c r="I48" s="68" t="e">
        <f>AVERAGE(#REF!)</f>
        <v>#REF!</v>
      </c>
      <c r="J48" s="68" t="e">
        <f>AVERAGE(#REF!)</f>
        <v>#REF!</v>
      </c>
      <c r="K48" s="68" t="e">
        <f>AVERAGE(#REF!)</f>
        <v>#REF!</v>
      </c>
      <c r="L48" s="44" t="e">
        <f>AVERAGE(#REF!)</f>
        <v>#REF!</v>
      </c>
      <c r="M48" s="73" t="e">
        <f>AVERAGE(#REF!)</f>
        <v>#REF!</v>
      </c>
    </row>
    <row r="49" spans="2:13" ht="16.5" hidden="1" thickBot="1" x14ac:dyDescent="0.3">
      <c r="B49" s="39">
        <v>17</v>
      </c>
      <c r="C49" s="40" t="e">
        <f>#REF!</f>
        <v>#REF!</v>
      </c>
      <c r="D49" s="42"/>
      <c r="E49" s="5"/>
      <c r="F49" s="97" t="e">
        <f>#REF!</f>
        <v>#REF!</v>
      </c>
      <c r="G49" s="44" t="e">
        <f xml:space="preserve"> AVERAGE(#REF!,#REF!)</f>
        <v>#REF!</v>
      </c>
      <c r="H49" s="68" t="e">
        <f>AVERAGE(#REF!)</f>
        <v>#REF!</v>
      </c>
      <c r="I49" s="68" t="e">
        <f>AVERAGE(#REF!)</f>
        <v>#REF!</v>
      </c>
      <c r="J49" s="68" t="e">
        <f>AVERAGE(#REF!)</f>
        <v>#REF!</v>
      </c>
      <c r="K49" s="68" t="e">
        <f>AVERAGE(#REF!)</f>
        <v>#REF!</v>
      </c>
      <c r="L49" s="44" t="e">
        <f>AVERAGE(#REF!)</f>
        <v>#REF!</v>
      </c>
      <c r="M49" s="73" t="e">
        <f>AVERAGE(#REF!)</f>
        <v>#REF!</v>
      </c>
    </row>
    <row r="50" spans="2:13" ht="16.5" hidden="1" thickBot="1" x14ac:dyDescent="0.3">
      <c r="B50" s="39">
        <v>17</v>
      </c>
      <c r="C50" s="40" t="e">
        <f>#REF!</f>
        <v>#REF!</v>
      </c>
      <c r="D50" s="42"/>
      <c r="E50" s="5"/>
      <c r="F50" s="97" t="e">
        <f>#REF!</f>
        <v>#REF!</v>
      </c>
      <c r="G50" s="44" t="e">
        <f xml:space="preserve"> AVERAGE(#REF!,#REF!)</f>
        <v>#REF!</v>
      </c>
      <c r="H50" s="68" t="e">
        <f>AVERAGE(#REF!)</f>
        <v>#REF!</v>
      </c>
      <c r="I50" s="68" t="e">
        <f>AVERAGE(#REF!)</f>
        <v>#REF!</v>
      </c>
      <c r="J50" s="68" t="e">
        <f>AVERAGE(#REF!)</f>
        <v>#REF!</v>
      </c>
      <c r="K50" s="68" t="e">
        <f>AVERAGE(#REF!)</f>
        <v>#REF!</v>
      </c>
      <c r="L50" s="44" t="e">
        <f>AVERAGE(#REF!)</f>
        <v>#REF!</v>
      </c>
      <c r="M50" s="73" t="e">
        <f>AVERAGE(#REF!)</f>
        <v>#REF!</v>
      </c>
    </row>
    <row r="51" spans="2:13" ht="16.5" hidden="1" thickBot="1" x14ac:dyDescent="0.3">
      <c r="B51" s="39">
        <v>17</v>
      </c>
      <c r="C51" s="40" t="e">
        <f>#REF!</f>
        <v>#REF!</v>
      </c>
      <c r="D51" s="42"/>
      <c r="E51" s="5"/>
      <c r="F51" s="97" t="e">
        <f>#REF!</f>
        <v>#REF!</v>
      </c>
      <c r="G51" s="44" t="e">
        <f xml:space="preserve"> AVERAGE(#REF!,#REF!)</f>
        <v>#REF!</v>
      </c>
      <c r="H51" s="68" t="e">
        <f>AVERAGE(#REF!)</f>
        <v>#REF!</v>
      </c>
      <c r="I51" s="68" t="e">
        <f>AVERAGE(#REF!)</f>
        <v>#REF!</v>
      </c>
      <c r="J51" s="68" t="e">
        <f>AVERAGE(#REF!)</f>
        <v>#REF!</v>
      </c>
      <c r="K51" s="68" t="e">
        <f>AVERAGE(#REF!)</f>
        <v>#REF!</v>
      </c>
      <c r="L51" s="44" t="e">
        <f>AVERAGE(#REF!)</f>
        <v>#REF!</v>
      </c>
      <c r="M51" s="73" t="e">
        <f>AVERAGE(#REF!)</f>
        <v>#REF!</v>
      </c>
    </row>
    <row r="52" spans="2:13" ht="16.5" hidden="1" thickBot="1" x14ac:dyDescent="0.3">
      <c r="B52" s="39">
        <v>17</v>
      </c>
      <c r="C52" s="40" t="e">
        <f>#REF!</f>
        <v>#REF!</v>
      </c>
      <c r="D52" s="42"/>
      <c r="E52" s="5"/>
      <c r="F52" s="97" t="e">
        <f>#REF!</f>
        <v>#REF!</v>
      </c>
      <c r="G52" s="44" t="e">
        <f xml:space="preserve"> AVERAGE(#REF!,#REF!)</f>
        <v>#REF!</v>
      </c>
      <c r="H52" s="68" t="e">
        <f>AVERAGE(#REF!)</f>
        <v>#REF!</v>
      </c>
      <c r="I52" s="68" t="e">
        <f>AVERAGE(#REF!)</f>
        <v>#REF!</v>
      </c>
      <c r="J52" s="68" t="e">
        <f>AVERAGE(#REF!)</f>
        <v>#REF!</v>
      </c>
      <c r="K52" s="68" t="e">
        <f>AVERAGE(#REF!)</f>
        <v>#REF!</v>
      </c>
      <c r="L52" s="44" t="e">
        <f>AVERAGE(#REF!)</f>
        <v>#REF!</v>
      </c>
      <c r="M52" s="73" t="e">
        <f>AVERAGE(#REF!)</f>
        <v>#REF!</v>
      </c>
    </row>
    <row r="53" spans="2:13" ht="16.5" hidden="1" thickBot="1" x14ac:dyDescent="0.3">
      <c r="B53" s="39">
        <v>17</v>
      </c>
      <c r="C53" s="40" t="e">
        <f>#REF!</f>
        <v>#REF!</v>
      </c>
      <c r="D53" s="42"/>
      <c r="E53" s="5"/>
      <c r="F53" s="97" t="e">
        <f>#REF!</f>
        <v>#REF!</v>
      </c>
      <c r="G53" s="44" t="e">
        <f xml:space="preserve"> AVERAGE(#REF!,#REF!)</f>
        <v>#REF!</v>
      </c>
      <c r="H53" s="68" t="e">
        <f>AVERAGE(#REF!)</f>
        <v>#REF!</v>
      </c>
      <c r="I53" s="68" t="e">
        <f>AVERAGE(#REF!)</f>
        <v>#REF!</v>
      </c>
      <c r="J53" s="68" t="e">
        <f>AVERAGE(#REF!)</f>
        <v>#REF!</v>
      </c>
      <c r="K53" s="68" t="e">
        <f>AVERAGE(#REF!)</f>
        <v>#REF!</v>
      </c>
      <c r="L53" s="44" t="e">
        <f>AVERAGE(#REF!)</f>
        <v>#REF!</v>
      </c>
      <c r="M53" s="73" t="e">
        <f>AVERAGE(#REF!)</f>
        <v>#REF!</v>
      </c>
    </row>
    <row r="54" spans="2:13" ht="16.5" hidden="1" thickBot="1" x14ac:dyDescent="0.3">
      <c r="B54" s="39">
        <v>17</v>
      </c>
      <c r="C54" s="40" t="e">
        <f>#REF!</f>
        <v>#REF!</v>
      </c>
      <c r="D54" s="42"/>
      <c r="E54" s="5"/>
      <c r="F54" s="97" t="e">
        <f>#REF!</f>
        <v>#REF!</v>
      </c>
      <c r="G54" s="44" t="e">
        <f xml:space="preserve"> AVERAGE(#REF!,#REF!)</f>
        <v>#REF!</v>
      </c>
      <c r="H54" s="68" t="e">
        <f>AVERAGE(#REF!)</f>
        <v>#REF!</v>
      </c>
      <c r="I54" s="68" t="e">
        <f>AVERAGE(#REF!)</f>
        <v>#REF!</v>
      </c>
      <c r="J54" s="68" t="e">
        <f>AVERAGE(#REF!)</f>
        <v>#REF!</v>
      </c>
      <c r="K54" s="68" t="e">
        <f>AVERAGE(#REF!)</f>
        <v>#REF!</v>
      </c>
      <c r="L54" s="44" t="e">
        <f>AVERAGE(#REF!)</f>
        <v>#REF!</v>
      </c>
      <c r="M54" s="73" t="e">
        <f>AVERAGE(#REF!)</f>
        <v>#REF!</v>
      </c>
    </row>
    <row r="55" spans="2:13" ht="16.5" hidden="1" thickBot="1" x14ac:dyDescent="0.3">
      <c r="B55" s="39">
        <v>17</v>
      </c>
      <c r="C55" s="40" t="e">
        <f>#REF!</f>
        <v>#REF!</v>
      </c>
      <c r="D55" s="42"/>
      <c r="E55" s="5"/>
      <c r="F55" s="97" t="e">
        <f>#REF!</f>
        <v>#REF!</v>
      </c>
      <c r="G55" s="44" t="e">
        <f xml:space="preserve"> AVERAGE(#REF!,#REF!)</f>
        <v>#REF!</v>
      </c>
      <c r="H55" s="68" t="e">
        <f>AVERAGE(#REF!)</f>
        <v>#REF!</v>
      </c>
      <c r="I55" s="68" t="e">
        <f>AVERAGE(#REF!)</f>
        <v>#REF!</v>
      </c>
      <c r="J55" s="68" t="e">
        <f>AVERAGE(#REF!)</f>
        <v>#REF!</v>
      </c>
      <c r="K55" s="68" t="e">
        <f>AVERAGE(#REF!)</f>
        <v>#REF!</v>
      </c>
      <c r="L55" s="44" t="e">
        <f>AVERAGE(#REF!)</f>
        <v>#REF!</v>
      </c>
      <c r="M55" s="73" t="e">
        <f>AVERAGE(#REF!)</f>
        <v>#REF!</v>
      </c>
    </row>
    <row r="56" spans="2:13" ht="16.5" hidden="1" thickBot="1" x14ac:dyDescent="0.3">
      <c r="B56" s="39">
        <v>17</v>
      </c>
      <c r="C56" s="40" t="e">
        <f>#REF!</f>
        <v>#REF!</v>
      </c>
      <c r="D56" s="42"/>
      <c r="E56" s="5"/>
      <c r="F56" s="97" t="e">
        <f>#REF!</f>
        <v>#REF!</v>
      </c>
      <c r="G56" s="44" t="e">
        <f xml:space="preserve"> AVERAGE(#REF!,#REF!)</f>
        <v>#REF!</v>
      </c>
      <c r="H56" s="68" t="e">
        <f>AVERAGE(#REF!)</f>
        <v>#REF!</v>
      </c>
      <c r="I56" s="68" t="e">
        <f>AVERAGE(#REF!)</f>
        <v>#REF!</v>
      </c>
      <c r="J56" s="68" t="e">
        <f>AVERAGE(#REF!)</f>
        <v>#REF!</v>
      </c>
      <c r="K56" s="68" t="e">
        <f>AVERAGE(#REF!)</f>
        <v>#REF!</v>
      </c>
      <c r="L56" s="44" t="e">
        <f>AVERAGE(#REF!)</f>
        <v>#REF!</v>
      </c>
      <c r="M56" s="73" t="e">
        <f>AVERAGE(#REF!)</f>
        <v>#REF!</v>
      </c>
    </row>
    <row r="57" spans="2:13" ht="16.5" hidden="1" thickBot="1" x14ac:dyDescent="0.3">
      <c r="B57" s="39">
        <v>17</v>
      </c>
      <c r="C57" s="40" t="e">
        <f>#REF!</f>
        <v>#REF!</v>
      </c>
      <c r="D57" s="42"/>
      <c r="E57" s="5"/>
      <c r="F57" s="97" t="e">
        <f>#REF!</f>
        <v>#REF!</v>
      </c>
      <c r="G57" s="44" t="e">
        <f xml:space="preserve"> AVERAGE(#REF!,#REF!)</f>
        <v>#REF!</v>
      </c>
      <c r="H57" s="68" t="e">
        <f>AVERAGE(#REF!)</f>
        <v>#REF!</v>
      </c>
      <c r="I57" s="68" t="e">
        <f>AVERAGE(#REF!)</f>
        <v>#REF!</v>
      </c>
      <c r="J57" s="68" t="e">
        <f>AVERAGE(#REF!)</f>
        <v>#REF!</v>
      </c>
      <c r="K57" s="68" t="e">
        <f>AVERAGE(#REF!)</f>
        <v>#REF!</v>
      </c>
      <c r="L57" s="44" t="e">
        <f>AVERAGE(#REF!)</f>
        <v>#REF!</v>
      </c>
      <c r="M57" s="73" t="e">
        <f>AVERAGE(#REF!)</f>
        <v>#REF!</v>
      </c>
    </row>
    <row r="58" spans="2:13" ht="16.5" hidden="1" thickBot="1" x14ac:dyDescent="0.3">
      <c r="B58" s="39">
        <v>17</v>
      </c>
      <c r="C58" s="40" t="e">
        <f>#REF!</f>
        <v>#REF!</v>
      </c>
      <c r="D58" s="42"/>
      <c r="E58" s="5"/>
      <c r="F58" s="97" t="e">
        <f>#REF!</f>
        <v>#REF!</v>
      </c>
      <c r="G58" s="44" t="e">
        <f xml:space="preserve"> AVERAGE(#REF!,#REF!)</f>
        <v>#REF!</v>
      </c>
      <c r="H58" s="68" t="e">
        <f>AVERAGE(#REF!)</f>
        <v>#REF!</v>
      </c>
      <c r="I58" s="68" t="e">
        <f>AVERAGE(#REF!)</f>
        <v>#REF!</v>
      </c>
      <c r="J58" s="68" t="e">
        <f>AVERAGE(#REF!)</f>
        <v>#REF!</v>
      </c>
      <c r="K58" s="68" t="e">
        <f>AVERAGE(#REF!)</f>
        <v>#REF!</v>
      </c>
      <c r="L58" s="44" t="e">
        <f>AVERAGE(#REF!)</f>
        <v>#REF!</v>
      </c>
      <c r="M58" s="73" t="e">
        <f>AVERAGE(#REF!)</f>
        <v>#REF!</v>
      </c>
    </row>
    <row r="59" spans="2:13" ht="16.5" hidden="1" thickBot="1" x14ac:dyDescent="0.3">
      <c r="B59" s="39">
        <v>17</v>
      </c>
      <c r="C59" s="40" t="e">
        <f>#REF!</f>
        <v>#REF!</v>
      </c>
      <c r="D59" s="42"/>
      <c r="E59" s="5"/>
      <c r="F59" s="97" t="e">
        <f>#REF!</f>
        <v>#REF!</v>
      </c>
      <c r="G59" s="44" t="e">
        <f xml:space="preserve"> AVERAGE(#REF!,#REF!)</f>
        <v>#REF!</v>
      </c>
      <c r="H59" s="68" t="e">
        <f>AVERAGE(#REF!)</f>
        <v>#REF!</v>
      </c>
      <c r="I59" s="68" t="e">
        <f>AVERAGE(#REF!)</f>
        <v>#REF!</v>
      </c>
      <c r="J59" s="68" t="e">
        <f>AVERAGE(#REF!)</f>
        <v>#REF!</v>
      </c>
      <c r="K59" s="68" t="e">
        <f>AVERAGE(#REF!)</f>
        <v>#REF!</v>
      </c>
      <c r="L59" s="44" t="e">
        <f>AVERAGE(#REF!)</f>
        <v>#REF!</v>
      </c>
      <c r="M59" s="73" t="e">
        <f>AVERAGE(#REF!)</f>
        <v>#REF!</v>
      </c>
    </row>
    <row r="60" spans="2:13" ht="16.5" hidden="1" thickBot="1" x14ac:dyDescent="0.3">
      <c r="B60" s="39">
        <v>17</v>
      </c>
      <c r="C60" s="40" t="e">
        <f>#REF!</f>
        <v>#REF!</v>
      </c>
      <c r="D60" s="42"/>
      <c r="E60" s="5"/>
      <c r="F60" s="97" t="e">
        <f>#REF!</f>
        <v>#REF!</v>
      </c>
      <c r="G60" s="44" t="e">
        <f xml:space="preserve"> AVERAGE(#REF!,#REF!)</f>
        <v>#REF!</v>
      </c>
      <c r="H60" s="68" t="e">
        <f>AVERAGE(#REF!)</f>
        <v>#REF!</v>
      </c>
      <c r="I60" s="68" t="e">
        <f>AVERAGE(#REF!)</f>
        <v>#REF!</v>
      </c>
      <c r="J60" s="68" t="e">
        <f>AVERAGE(#REF!)</f>
        <v>#REF!</v>
      </c>
      <c r="K60" s="68" t="e">
        <f>AVERAGE(#REF!)</f>
        <v>#REF!</v>
      </c>
      <c r="L60" s="44" t="e">
        <f>AVERAGE(#REF!)</f>
        <v>#REF!</v>
      </c>
      <c r="M60" s="73" t="e">
        <f>AVERAGE(#REF!)</f>
        <v>#REF!</v>
      </c>
    </row>
    <row r="61" spans="2:13" ht="16.5" hidden="1" thickBot="1" x14ac:dyDescent="0.3">
      <c r="B61" s="39">
        <v>17</v>
      </c>
      <c r="C61" s="40" t="e">
        <f>#REF!</f>
        <v>#REF!</v>
      </c>
      <c r="D61" s="42"/>
      <c r="E61" s="5"/>
      <c r="F61" s="97" t="e">
        <f>#REF!</f>
        <v>#REF!</v>
      </c>
      <c r="G61" s="44" t="e">
        <f xml:space="preserve"> AVERAGE(#REF!,#REF!)</f>
        <v>#REF!</v>
      </c>
      <c r="H61" s="68" t="e">
        <f>AVERAGE(#REF!)</f>
        <v>#REF!</v>
      </c>
      <c r="I61" s="68" t="e">
        <f>AVERAGE(#REF!)</f>
        <v>#REF!</v>
      </c>
      <c r="J61" s="68" t="e">
        <f>AVERAGE(#REF!)</f>
        <v>#REF!</v>
      </c>
      <c r="K61" s="68" t="e">
        <f>AVERAGE(#REF!)</f>
        <v>#REF!</v>
      </c>
      <c r="L61" s="44" t="e">
        <f>AVERAGE(#REF!)</f>
        <v>#REF!</v>
      </c>
      <c r="M61" s="73" t="e">
        <f>AVERAGE(#REF!)</f>
        <v>#REF!</v>
      </c>
    </row>
    <row r="62" spans="2:13" ht="16.5" hidden="1" thickBot="1" x14ac:dyDescent="0.3">
      <c r="B62" s="39">
        <v>17</v>
      </c>
      <c r="C62" s="40" t="e">
        <f>#REF!</f>
        <v>#REF!</v>
      </c>
      <c r="D62" s="42"/>
      <c r="E62" s="5"/>
      <c r="F62" s="97" t="e">
        <f>#REF!</f>
        <v>#REF!</v>
      </c>
      <c r="G62" s="44" t="e">
        <f xml:space="preserve"> AVERAGE(#REF!,#REF!)</f>
        <v>#REF!</v>
      </c>
      <c r="H62" s="68" t="e">
        <f>AVERAGE(#REF!)</f>
        <v>#REF!</v>
      </c>
      <c r="I62" s="68" t="e">
        <f>AVERAGE(#REF!)</f>
        <v>#REF!</v>
      </c>
      <c r="J62" s="68" t="e">
        <f>AVERAGE(#REF!)</f>
        <v>#REF!</v>
      </c>
      <c r="K62" s="68" t="e">
        <f>AVERAGE(#REF!)</f>
        <v>#REF!</v>
      </c>
      <c r="L62" s="44" t="e">
        <f>AVERAGE(#REF!)</f>
        <v>#REF!</v>
      </c>
      <c r="M62" s="73" t="e">
        <f>AVERAGE(#REF!)</f>
        <v>#REF!</v>
      </c>
    </row>
    <row r="63" spans="2:13" ht="16.5" hidden="1" thickBot="1" x14ac:dyDescent="0.3">
      <c r="B63" s="39">
        <v>17</v>
      </c>
      <c r="C63" s="40" t="e">
        <f>#REF!</f>
        <v>#REF!</v>
      </c>
      <c r="D63" s="42"/>
      <c r="E63" s="5"/>
      <c r="F63" s="97" t="e">
        <f>#REF!</f>
        <v>#REF!</v>
      </c>
      <c r="G63" s="44" t="e">
        <f xml:space="preserve"> AVERAGE(#REF!,#REF!)</f>
        <v>#REF!</v>
      </c>
      <c r="H63" s="68" t="e">
        <f>AVERAGE(#REF!)</f>
        <v>#REF!</v>
      </c>
      <c r="I63" s="68" t="e">
        <f>AVERAGE(#REF!)</f>
        <v>#REF!</v>
      </c>
      <c r="J63" s="68" t="e">
        <f>AVERAGE(#REF!)</f>
        <v>#REF!</v>
      </c>
      <c r="K63" s="68" t="e">
        <f>AVERAGE(#REF!)</f>
        <v>#REF!</v>
      </c>
      <c r="L63" s="44" t="e">
        <f>AVERAGE(#REF!)</f>
        <v>#REF!</v>
      </c>
      <c r="M63" s="73" t="e">
        <f>AVERAGE(#REF!)</f>
        <v>#REF!</v>
      </c>
    </row>
    <row r="64" spans="2:13" ht="15.75" hidden="1" x14ac:dyDescent="0.25">
      <c r="B64" s="39">
        <v>17</v>
      </c>
      <c r="C64" s="40" t="e">
        <f>#REF!</f>
        <v>#REF!</v>
      </c>
      <c r="D64" s="42"/>
      <c r="E64" s="5"/>
      <c r="F64" s="97" t="e">
        <f>#REF!</f>
        <v>#REF!</v>
      </c>
      <c r="G64" s="44" t="e">
        <f xml:space="preserve"> AVERAGE(#REF!,#REF!)</f>
        <v>#REF!</v>
      </c>
      <c r="H64" s="68" t="e">
        <f>AVERAGE(#REF!)</f>
        <v>#REF!</v>
      </c>
      <c r="I64" s="68" t="e">
        <f>AVERAGE(#REF!)</f>
        <v>#REF!</v>
      </c>
      <c r="J64" s="68" t="e">
        <f>AVERAGE(#REF!)</f>
        <v>#REF!</v>
      </c>
      <c r="K64" s="68" t="e">
        <f>AVERAGE(#REF!)</f>
        <v>#REF!</v>
      </c>
      <c r="L64" s="44" t="e">
        <f>AVERAGE(#REF!)</f>
        <v>#REF!</v>
      </c>
      <c r="M64" s="73" t="e">
        <f>AVERAGE(#REF!)</f>
        <v>#REF!</v>
      </c>
    </row>
    <row r="65" spans="2:13" ht="16.5" thickBot="1" x14ac:dyDescent="0.3">
      <c r="B65" s="39">
        <v>18</v>
      </c>
      <c r="C65" s="40" t="e">
        <f>#REF!</f>
        <v>#REF!</v>
      </c>
      <c r="D65" s="42"/>
      <c r="E65" s="5"/>
      <c r="F65" s="97" t="e">
        <f>#REF!</f>
        <v>#REF!</v>
      </c>
      <c r="G65" s="43"/>
      <c r="H65" s="67"/>
      <c r="I65" s="67"/>
      <c r="J65" s="67"/>
      <c r="K65" s="67"/>
      <c r="L65" s="43"/>
      <c r="M65" s="102"/>
    </row>
    <row r="66" spans="2:13" ht="16.5" thickBot="1" x14ac:dyDescent="0.3">
      <c r="B66" s="39">
        <v>19</v>
      </c>
      <c r="C66" s="40" t="e">
        <f>#REF!</f>
        <v>#REF!</v>
      </c>
      <c r="D66" s="42"/>
      <c r="E66" s="5"/>
      <c r="F66" s="97" t="e">
        <f>#REF!</f>
        <v>#REF!</v>
      </c>
      <c r="G66" s="43"/>
      <c r="H66" s="67"/>
      <c r="I66" s="67"/>
      <c r="J66" s="67"/>
      <c r="K66" s="67"/>
      <c r="L66" s="43"/>
      <c r="M66" s="102"/>
    </row>
    <row r="67" spans="2:13" ht="16.5" thickBot="1" x14ac:dyDescent="0.3">
      <c r="B67" s="39">
        <v>20</v>
      </c>
      <c r="C67" s="40" t="e">
        <f>#REF!</f>
        <v>#REF!</v>
      </c>
      <c r="D67" s="42"/>
      <c r="E67" s="5"/>
      <c r="F67" s="97" t="e">
        <f>#REF!</f>
        <v>#REF!</v>
      </c>
      <c r="G67" s="43"/>
      <c r="H67" s="67"/>
      <c r="I67" s="67"/>
      <c r="J67" s="67"/>
      <c r="K67" s="67"/>
      <c r="L67" s="43"/>
      <c r="M67" s="102"/>
    </row>
    <row r="68" spans="2:13" ht="16.5" thickBot="1" x14ac:dyDescent="0.3">
      <c r="B68" s="39">
        <v>21</v>
      </c>
      <c r="C68" s="40" t="e">
        <f>#REF!</f>
        <v>#REF!</v>
      </c>
      <c r="D68" s="42"/>
      <c r="E68" s="5"/>
      <c r="F68" s="97" t="e">
        <f>#REF!</f>
        <v>#REF!</v>
      </c>
      <c r="G68" s="43"/>
      <c r="H68" s="67"/>
      <c r="I68" s="67"/>
      <c r="J68" s="67"/>
      <c r="K68" s="67"/>
      <c r="L68" s="43"/>
      <c r="M68" s="102"/>
    </row>
    <row r="69" spans="2:13" ht="16.5" thickBot="1" x14ac:dyDescent="0.3">
      <c r="B69" s="39">
        <v>22</v>
      </c>
      <c r="C69" s="40" t="e">
        <f>#REF!</f>
        <v>#REF!</v>
      </c>
      <c r="D69" s="42"/>
      <c r="E69" s="5"/>
      <c r="F69" s="97" t="e">
        <f>#REF!</f>
        <v>#REF!</v>
      </c>
      <c r="G69" s="43"/>
      <c r="H69" s="67"/>
      <c r="I69" s="67"/>
      <c r="J69" s="67"/>
      <c r="K69" s="67"/>
      <c r="L69" s="43"/>
      <c r="M69" s="102"/>
    </row>
    <row r="70" spans="2:13" ht="16.5" thickBot="1" x14ac:dyDescent="0.3">
      <c r="B70" s="39">
        <v>23</v>
      </c>
      <c r="C70" s="40" t="e">
        <f>#REF!</f>
        <v>#REF!</v>
      </c>
      <c r="D70" s="42"/>
      <c r="E70" s="5"/>
      <c r="F70" s="97" t="e">
        <f>#REF!</f>
        <v>#REF!</v>
      </c>
      <c r="G70" s="43"/>
      <c r="H70" s="67"/>
      <c r="I70" s="67"/>
      <c r="J70" s="67"/>
      <c r="K70" s="67"/>
      <c r="L70" s="43"/>
      <c r="M70" s="102"/>
    </row>
    <row r="71" spans="2:13" ht="15.75" thickBot="1" x14ac:dyDescent="0.3">
      <c r="B71" s="195" t="s">
        <v>41</v>
      </c>
      <c r="C71" s="196"/>
      <c r="D71" s="197"/>
      <c r="E71" s="5"/>
      <c r="F71" s="65">
        <v>23</v>
      </c>
      <c r="G71" s="65">
        <f t="shared" ref="G71:M71" si="0">COUNTIF(G7:G64,"&lt;80")</f>
        <v>0</v>
      </c>
      <c r="H71" s="65">
        <f t="shared" si="0"/>
        <v>0</v>
      </c>
      <c r="I71" s="65">
        <f t="shared" si="0"/>
        <v>0</v>
      </c>
      <c r="J71" s="65">
        <f t="shared" si="0"/>
        <v>0</v>
      </c>
      <c r="K71" s="65">
        <f t="shared" si="0"/>
        <v>0</v>
      </c>
      <c r="L71" s="65">
        <f t="shared" si="0"/>
        <v>0</v>
      </c>
      <c r="M71" s="74">
        <f t="shared" si="0"/>
        <v>0</v>
      </c>
    </row>
    <row r="72" spans="2:13" ht="15.75" thickBot="1" x14ac:dyDescent="0.3">
      <c r="B72" s="195" t="s">
        <v>42</v>
      </c>
      <c r="C72" s="196"/>
      <c r="D72" s="197"/>
      <c r="E72" s="75"/>
      <c r="F72" s="96">
        <f>F71/15</f>
        <v>1.5333333333333334</v>
      </c>
      <c r="G72" s="62">
        <f t="shared" ref="G72:L72" si="1">G71/15</f>
        <v>0</v>
      </c>
      <c r="H72" s="66">
        <f t="shared" si="1"/>
        <v>0</v>
      </c>
      <c r="I72" s="66">
        <f t="shared" si="1"/>
        <v>0</v>
      </c>
      <c r="J72" s="66">
        <f t="shared" si="1"/>
        <v>0</v>
      </c>
      <c r="K72" s="66">
        <v>4</v>
      </c>
      <c r="L72" s="62">
        <f t="shared" si="1"/>
        <v>0</v>
      </c>
      <c r="M72" s="76">
        <v>4</v>
      </c>
    </row>
    <row r="73" spans="2:13" x14ac:dyDescent="0.25">
      <c r="D73" s="3"/>
    </row>
  </sheetData>
  <mergeCells count="5">
    <mergeCell ref="B71:D71"/>
    <mergeCell ref="B72:D72"/>
    <mergeCell ref="B1:M1"/>
    <mergeCell ref="B2:M2"/>
    <mergeCell ref="B3:D3"/>
  </mergeCells>
  <conditionalFormatting sqref="F7:F70">
    <cfRule type="colorScale" priority="10">
      <colorScale>
        <cfvo type="num" val="0"/>
        <cfvo type="num" val="&quot;&lt;50&quot;"/>
        <cfvo type="num" val="&quot;50&gt;&quot;"/>
        <color rgb="FFF8696B"/>
        <color rgb="FFFFEB84"/>
        <color rgb="FF63BE7B"/>
      </colorScale>
    </cfRule>
  </conditionalFormatting>
  <conditionalFormatting sqref="F6:M70">
    <cfRule type="iconSet" priority="11">
      <iconSet iconSet="3Symbols2">
        <cfvo type="percent" val="0"/>
        <cfvo type="num" val="80"/>
        <cfvo type="num" val="80"/>
      </iconSet>
    </cfRule>
  </conditionalFormatting>
  <pageMargins left="1" right="0" top="0" bottom="0" header="0" footer="0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20"/>
  <sheetViews>
    <sheetView workbookViewId="0">
      <selection activeCell="H11" sqref="H11"/>
    </sheetView>
  </sheetViews>
  <sheetFormatPr defaultRowHeight="15" x14ac:dyDescent="0.25"/>
  <cols>
    <col min="2" max="2" width="14.140625" customWidth="1"/>
    <col min="3" max="3" width="23.7109375" customWidth="1"/>
    <col min="4" max="4" width="15.28515625" customWidth="1"/>
    <col min="5" max="5" width="0.7109375" hidden="1" customWidth="1"/>
    <col min="6" max="6" width="14.28515625" customWidth="1"/>
  </cols>
  <sheetData>
    <row r="1" spans="2:6" ht="30.75" customHeight="1" thickBot="1" x14ac:dyDescent="0.4">
      <c r="C1" s="207" t="s">
        <v>43</v>
      </c>
      <c r="D1" s="207"/>
      <c r="E1" s="207"/>
      <c r="F1" s="207"/>
    </row>
    <row r="2" spans="2:6" ht="24" thickBot="1" x14ac:dyDescent="0.4">
      <c r="B2" s="204" t="s">
        <v>38</v>
      </c>
      <c r="C2" s="205"/>
      <c r="D2" s="206"/>
      <c r="E2" s="29"/>
      <c r="F2" s="70" t="s">
        <v>39</v>
      </c>
    </row>
    <row r="3" spans="2:6" ht="41.25" thickBot="1" x14ac:dyDescent="0.35">
      <c r="B3" s="30" t="s">
        <v>40</v>
      </c>
      <c r="C3" s="31" t="s">
        <v>0</v>
      </c>
      <c r="D3" s="32" t="s">
        <v>1</v>
      </c>
      <c r="E3" s="33"/>
      <c r="F3" s="64" t="s">
        <v>48</v>
      </c>
    </row>
    <row r="4" spans="2:6" ht="21" thickBot="1" x14ac:dyDescent="0.35">
      <c r="B4" s="71"/>
      <c r="C4" s="36"/>
      <c r="D4" s="36"/>
      <c r="E4" s="33"/>
      <c r="F4" s="37"/>
    </row>
    <row r="5" spans="2:6" ht="16.5" thickBot="1" x14ac:dyDescent="0.3">
      <c r="B5" s="39">
        <v>0</v>
      </c>
      <c r="C5" s="40" t="e">
        <f>'Evaluation Matrix Only'!B4</f>
        <v>#REF!</v>
      </c>
      <c r="D5" s="41"/>
      <c r="E5" s="5"/>
      <c r="F5" s="67" t="e">
        <f>AVERAGE(#REF!)</f>
        <v>#REF!</v>
      </c>
    </row>
    <row r="6" spans="2:6" ht="16.5" thickBot="1" x14ac:dyDescent="0.3">
      <c r="B6" s="39">
        <v>1</v>
      </c>
      <c r="C6" s="40" t="e">
        <f>#REF!</f>
        <v>#REF!</v>
      </c>
      <c r="D6" s="42"/>
      <c r="E6" s="5"/>
      <c r="F6" s="67" t="e">
        <f>AVERAGE(#REF!)</f>
        <v>#REF!</v>
      </c>
    </row>
    <row r="7" spans="2:6" ht="16.5" thickBot="1" x14ac:dyDescent="0.3">
      <c r="B7" s="39">
        <v>2</v>
      </c>
      <c r="C7" s="40" t="e">
        <f>#REF!</f>
        <v>#REF!</v>
      </c>
      <c r="D7" s="42"/>
      <c r="E7" s="5"/>
      <c r="F7" s="67" t="e">
        <f>AVERAGE(#REF!)</f>
        <v>#REF!</v>
      </c>
    </row>
    <row r="8" spans="2:6" ht="16.5" thickBot="1" x14ac:dyDescent="0.3">
      <c r="B8" s="39">
        <v>3</v>
      </c>
      <c r="C8" s="40" t="e">
        <f>#REF!</f>
        <v>#REF!</v>
      </c>
      <c r="D8" s="42"/>
      <c r="E8" s="5"/>
      <c r="F8" s="67" t="e">
        <f>AVERAGE(#REF!)</f>
        <v>#REF!</v>
      </c>
    </row>
    <row r="9" spans="2:6" ht="16.5" thickBot="1" x14ac:dyDescent="0.3">
      <c r="B9" s="39">
        <v>4</v>
      </c>
      <c r="C9" s="40" t="e">
        <f>#REF!</f>
        <v>#REF!</v>
      </c>
      <c r="D9" s="42"/>
      <c r="E9" s="5"/>
      <c r="F9" s="67" t="e">
        <f>AVERAGE(#REF!)</f>
        <v>#REF!</v>
      </c>
    </row>
    <row r="10" spans="2:6" ht="16.5" thickBot="1" x14ac:dyDescent="0.3">
      <c r="B10" s="39">
        <v>5</v>
      </c>
      <c r="C10" s="40" t="e">
        <f>#REF!</f>
        <v>#REF!</v>
      </c>
      <c r="D10" s="42"/>
      <c r="E10" s="5"/>
      <c r="F10" s="67" t="e">
        <f>AVERAGE(#REF!)</f>
        <v>#REF!</v>
      </c>
    </row>
    <row r="11" spans="2:6" ht="16.5" thickBot="1" x14ac:dyDescent="0.3">
      <c r="B11" s="39">
        <v>6</v>
      </c>
      <c r="C11" s="40" t="e">
        <f>#REF!</f>
        <v>#REF!</v>
      </c>
      <c r="D11" s="42"/>
      <c r="E11" s="5"/>
      <c r="F11" s="67" t="e">
        <f>AVERAGE(#REF!)</f>
        <v>#REF!</v>
      </c>
    </row>
    <row r="12" spans="2:6" ht="16.5" thickBot="1" x14ac:dyDescent="0.3">
      <c r="B12" s="39">
        <v>7</v>
      </c>
      <c r="C12" s="40" t="e">
        <f>#REF!</f>
        <v>#REF!</v>
      </c>
      <c r="D12" s="42"/>
      <c r="E12" s="5"/>
      <c r="F12" s="67" t="e">
        <f>AVERAGE(#REF!)</f>
        <v>#REF!</v>
      </c>
    </row>
    <row r="13" spans="2:6" ht="16.5" thickBot="1" x14ac:dyDescent="0.3">
      <c r="B13" s="39">
        <v>8</v>
      </c>
      <c r="C13" s="40" t="e">
        <f>#REF!</f>
        <v>#REF!</v>
      </c>
      <c r="D13" s="42"/>
      <c r="E13" s="5"/>
      <c r="F13" s="67" t="e">
        <f>AVERAGE(#REF!)</f>
        <v>#REF!</v>
      </c>
    </row>
    <row r="14" spans="2:6" ht="16.5" thickBot="1" x14ac:dyDescent="0.3">
      <c r="B14" s="39">
        <v>9</v>
      </c>
      <c r="C14" s="40" t="e">
        <f>#REF!</f>
        <v>#REF!</v>
      </c>
      <c r="D14" s="42"/>
      <c r="E14" s="5"/>
      <c r="F14" s="67" t="e">
        <f>AVERAGE(#REF!)</f>
        <v>#REF!</v>
      </c>
    </row>
    <row r="15" spans="2:6" ht="16.5" thickBot="1" x14ac:dyDescent="0.3">
      <c r="B15" s="39">
        <v>10</v>
      </c>
      <c r="C15" s="40" t="e">
        <f>#REF!</f>
        <v>#REF!</v>
      </c>
      <c r="D15" s="42"/>
      <c r="E15" s="5"/>
      <c r="F15" s="67" t="e">
        <f>AVERAGE(#REF!)</f>
        <v>#REF!</v>
      </c>
    </row>
    <row r="16" spans="2:6" ht="16.5" thickBot="1" x14ac:dyDescent="0.3">
      <c r="B16" s="39">
        <v>11</v>
      </c>
      <c r="C16" s="40" t="e">
        <f>#REF!</f>
        <v>#REF!</v>
      </c>
      <c r="D16" s="42"/>
      <c r="E16" s="5"/>
      <c r="F16" s="67" t="e">
        <f>AVERAGE(#REF!)</f>
        <v>#REF!</v>
      </c>
    </row>
    <row r="17" spans="2:6" ht="16.5" thickBot="1" x14ac:dyDescent="0.3">
      <c r="B17" s="39">
        <v>12</v>
      </c>
      <c r="C17" s="40" t="e">
        <f>#REF!</f>
        <v>#REF!</v>
      </c>
      <c r="D17" s="42"/>
      <c r="E17" s="5"/>
      <c r="F17" s="67" t="e">
        <f>AVERAGE(#REF!)</f>
        <v>#REF!</v>
      </c>
    </row>
    <row r="18" spans="2:6" ht="15.75" thickBot="1" x14ac:dyDescent="0.3">
      <c r="B18" s="195" t="s">
        <v>41</v>
      </c>
      <c r="C18" s="196"/>
      <c r="D18" s="197"/>
      <c r="E18" s="5"/>
      <c r="F18" s="65">
        <f>COUNTIF(F6:F17,"&lt;80")</f>
        <v>0</v>
      </c>
    </row>
    <row r="19" spans="2:6" ht="15.75" thickBot="1" x14ac:dyDescent="0.3">
      <c r="B19" s="195" t="s">
        <v>42</v>
      </c>
      <c r="C19" s="196"/>
      <c r="D19" s="197"/>
      <c r="E19" s="75"/>
      <c r="F19" s="66">
        <f>F18/15</f>
        <v>0</v>
      </c>
    </row>
    <row r="20" spans="2:6" x14ac:dyDescent="0.25">
      <c r="D20" s="3"/>
    </row>
  </sheetData>
  <mergeCells count="4">
    <mergeCell ref="B2:D2"/>
    <mergeCell ref="B18:D18"/>
    <mergeCell ref="B19:D19"/>
    <mergeCell ref="C1:F1"/>
  </mergeCells>
  <conditionalFormatting sqref="F5:F17">
    <cfRule type="iconSet" priority="2">
      <iconSet iconSet="3Symbols2">
        <cfvo type="percent" val="0"/>
        <cfvo type="num" val="80" gte="0"/>
        <cfvo type="num" val="8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8409"/>
  <sheetViews>
    <sheetView tabSelected="1" view="pageBreakPreview" zoomScale="60" zoomScaleNormal="60" workbookViewId="0">
      <selection activeCell="B26" sqref="B26"/>
    </sheetView>
  </sheetViews>
  <sheetFormatPr defaultColWidth="9.140625" defaultRowHeight="15" x14ac:dyDescent="0.25"/>
  <cols>
    <col min="1" max="1" width="4.5703125" style="119" customWidth="1"/>
    <col min="2" max="2" width="20.7109375" style="117" customWidth="1"/>
    <col min="3" max="6" width="6.7109375" style="117" customWidth="1"/>
    <col min="7" max="7" width="6.7109375" style="118" customWidth="1"/>
    <col min="8" max="19" width="6.7109375" style="117" customWidth="1"/>
    <col min="20" max="20" width="6.85546875" style="117" customWidth="1"/>
    <col min="21" max="23" width="6.7109375" style="117" customWidth="1"/>
    <col min="24" max="24" width="7.85546875" style="117" customWidth="1"/>
    <col min="25" max="25" width="6.7109375" style="117" customWidth="1"/>
    <col min="26" max="26" width="7.85546875" style="117" customWidth="1"/>
    <col min="27" max="28" width="6.7109375" style="117" customWidth="1"/>
    <col min="29" max="29" width="14.140625" style="117" customWidth="1"/>
    <col min="30" max="30" width="12.5703125" style="117" customWidth="1"/>
    <col min="31" max="31" width="12.7109375" style="117" customWidth="1"/>
    <col min="32" max="32" width="14.140625" style="117" customWidth="1"/>
    <col min="33" max="33" width="12.28515625" style="124" customWidth="1"/>
    <col min="34" max="34" width="12.140625" style="117" customWidth="1"/>
    <col min="35" max="35" width="12.5703125" style="117" customWidth="1"/>
    <col min="36" max="16384" width="9.140625" style="117"/>
  </cols>
  <sheetData>
    <row r="1" spans="1:35" ht="35.450000000000003" customHeight="1" thickBot="1" x14ac:dyDescent="0.3">
      <c r="A1" s="210" t="s">
        <v>162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2"/>
      <c r="AF1" s="212"/>
      <c r="AG1" s="212"/>
      <c r="AH1" s="212"/>
      <c r="AI1" s="213"/>
    </row>
    <row r="2" spans="1:35" s="120" customFormat="1" ht="150" customHeight="1" thickBot="1" x14ac:dyDescent="0.3">
      <c r="A2" s="214" t="s">
        <v>15</v>
      </c>
      <c r="B2" s="215" t="s">
        <v>0</v>
      </c>
      <c r="C2" s="217" t="s">
        <v>88</v>
      </c>
      <c r="D2" s="218"/>
      <c r="E2" s="218"/>
      <c r="F2" s="218"/>
      <c r="G2" s="218"/>
      <c r="H2" s="218"/>
      <c r="I2" s="219"/>
      <c r="J2" s="220" t="s">
        <v>85</v>
      </c>
      <c r="K2" s="221"/>
      <c r="L2" s="221"/>
      <c r="M2" s="221"/>
      <c r="N2" s="221"/>
      <c r="O2" s="222"/>
      <c r="P2" s="223" t="s">
        <v>106</v>
      </c>
      <c r="Q2" s="224"/>
      <c r="R2" s="225"/>
      <c r="S2" s="223" t="s">
        <v>86</v>
      </c>
      <c r="T2" s="224"/>
      <c r="U2" s="224"/>
      <c r="V2" s="224"/>
      <c r="W2" s="225"/>
      <c r="X2" s="223" t="s">
        <v>87</v>
      </c>
      <c r="Y2" s="224"/>
      <c r="Z2" s="225"/>
      <c r="AA2" s="226" t="s">
        <v>84</v>
      </c>
      <c r="AB2" s="227"/>
      <c r="AC2" s="228" t="s">
        <v>56</v>
      </c>
      <c r="AD2" s="230" t="s">
        <v>57</v>
      </c>
      <c r="AE2" s="208" t="s">
        <v>89</v>
      </c>
      <c r="AF2" s="208" t="s">
        <v>90</v>
      </c>
      <c r="AG2" s="232" t="s">
        <v>91</v>
      </c>
      <c r="AH2" s="208" t="s">
        <v>92</v>
      </c>
      <c r="AI2" s="208" t="s">
        <v>93</v>
      </c>
    </row>
    <row r="3" spans="1:35" ht="193.5" customHeight="1" thickTop="1" thickBot="1" x14ac:dyDescent="0.3">
      <c r="A3" s="175"/>
      <c r="B3" s="216"/>
      <c r="C3" s="104" t="s">
        <v>70</v>
      </c>
      <c r="D3" s="105" t="s">
        <v>75</v>
      </c>
      <c r="E3" s="106" t="s">
        <v>94</v>
      </c>
      <c r="F3" s="107" t="s">
        <v>76</v>
      </c>
      <c r="G3" s="106" t="s">
        <v>77</v>
      </c>
      <c r="H3" s="106" t="s">
        <v>78</v>
      </c>
      <c r="I3" s="108" t="s">
        <v>36</v>
      </c>
      <c r="J3" s="104" t="s">
        <v>20</v>
      </c>
      <c r="K3" s="106" t="s">
        <v>6</v>
      </c>
      <c r="L3" s="106" t="s">
        <v>66</v>
      </c>
      <c r="M3" s="106" t="s">
        <v>58</v>
      </c>
      <c r="N3" s="106" t="s">
        <v>95</v>
      </c>
      <c r="O3" s="108" t="s">
        <v>80</v>
      </c>
      <c r="P3" s="104" t="s">
        <v>79</v>
      </c>
      <c r="Q3" s="106" t="s">
        <v>26</v>
      </c>
      <c r="R3" s="108" t="s">
        <v>24</v>
      </c>
      <c r="S3" s="104" t="s">
        <v>25</v>
      </c>
      <c r="T3" s="106" t="s">
        <v>62</v>
      </c>
      <c r="U3" s="106" t="s">
        <v>96</v>
      </c>
      <c r="V3" s="106" t="s">
        <v>81</v>
      </c>
      <c r="W3" s="108" t="s">
        <v>82</v>
      </c>
      <c r="X3" s="104" t="s">
        <v>30</v>
      </c>
      <c r="Y3" s="106" t="s">
        <v>27</v>
      </c>
      <c r="Z3" s="108" t="s">
        <v>65</v>
      </c>
      <c r="AA3" s="109" t="s">
        <v>83</v>
      </c>
      <c r="AB3" s="110" t="s">
        <v>12</v>
      </c>
      <c r="AC3" s="229"/>
      <c r="AD3" s="231"/>
      <c r="AE3" s="209"/>
      <c r="AF3" s="209"/>
      <c r="AG3" s="233"/>
      <c r="AH3" s="209"/>
      <c r="AI3" s="209"/>
    </row>
    <row r="4" spans="1:35" ht="31.5" x14ac:dyDescent="0.5">
      <c r="A4" s="122">
        <v>1</v>
      </c>
      <c r="B4" s="121" t="str">
        <f>'Data Entry'!B5</f>
        <v>mtm54</v>
      </c>
      <c r="C4" s="123">
        <f>'Data Entry'!Z5/10*100</f>
        <v>90</v>
      </c>
      <c r="D4" s="123">
        <f>'Data Entry'!E5/3*100</f>
        <v>66.666666666666657</v>
      </c>
      <c r="E4" s="123">
        <f>'Data Entry'!K5/8*100</f>
        <v>87.5</v>
      </c>
      <c r="F4" s="123">
        <f>'Data Entry'!O5/8*100</f>
        <v>75</v>
      </c>
      <c r="G4" s="123">
        <f>'Data Entry'!S5/10*100</f>
        <v>50</v>
      </c>
      <c r="H4" s="123">
        <f>'Data Entry'!AA5/10*100</f>
        <v>60</v>
      </c>
      <c r="I4" s="123">
        <f>'Data Entry'!T5/6*100</f>
        <v>100</v>
      </c>
      <c r="J4" s="123">
        <f>'Data Entry'!V5/7*100</f>
        <v>71.428571428571431</v>
      </c>
      <c r="K4" s="123">
        <f>'Data Entry'!R5/7*100</f>
        <v>57.142857142857139</v>
      </c>
      <c r="L4" s="123">
        <f>'Data Entry'!Q5/5*100</f>
        <v>80</v>
      </c>
      <c r="M4" s="123">
        <f>'Data Entry'!D5/9*100</f>
        <v>44.444444444444443</v>
      </c>
      <c r="N4" s="123">
        <f>'Data Entry'!G5/11*100</f>
        <v>63.636363636363633</v>
      </c>
      <c r="O4" s="123">
        <f>'Data Entry'!H5/10*100</f>
        <v>80</v>
      </c>
      <c r="P4" s="123">
        <f>'Data Entry'!F5/10*100</f>
        <v>90</v>
      </c>
      <c r="Q4" s="123">
        <f>'Data Entry'!J5/7*100</f>
        <v>71.428571428571431</v>
      </c>
      <c r="R4" s="123">
        <f>'Data Entry'!M5/5*100</f>
        <v>60</v>
      </c>
      <c r="S4" s="123">
        <f>'Data Entry'!U5/8*100</f>
        <v>25</v>
      </c>
      <c r="T4" s="123">
        <f>'Data Entry'!I5/6*100</f>
        <v>33.333333333333329</v>
      </c>
      <c r="U4" s="123">
        <f>'Data Entry'!X5/5*100</f>
        <v>80</v>
      </c>
      <c r="V4" s="123">
        <f>'Data Entry'!N5/6*100</f>
        <v>33.333333333333329</v>
      </c>
      <c r="W4" s="123">
        <f>'Data Entry'!Y5/10*100</f>
        <v>10</v>
      </c>
      <c r="X4" s="123">
        <f>'Data Entry'!L5/8*100</f>
        <v>50</v>
      </c>
      <c r="Y4" s="123">
        <f>'Data Entry'!Z5/10*100</f>
        <v>90</v>
      </c>
      <c r="Z4" s="123">
        <f>'Data Entry'!P5/4*100</f>
        <v>25</v>
      </c>
      <c r="AA4" s="125">
        <f>'Data Entry'!W5/9*100</f>
        <v>88.888888888888886</v>
      </c>
      <c r="AB4" s="125">
        <f>'Data Entry'!AC5/10*100</f>
        <v>80</v>
      </c>
      <c r="AC4" s="114">
        <f>'Data Entry'!AK5</f>
        <v>0.63861386138613863</v>
      </c>
      <c r="AD4" s="103">
        <f>'Data Entry'!AL5</f>
        <v>0.74545454545454548</v>
      </c>
      <c r="AE4" s="113">
        <f>'Data Entry'!AM5</f>
        <v>0.65306122448979587</v>
      </c>
      <c r="AF4" s="113">
        <f>'Data Entry'!AN5</f>
        <v>0.77272727272727271</v>
      </c>
      <c r="AG4" s="113">
        <f>'Data Entry'!AO5</f>
        <v>0.31428571428571428</v>
      </c>
      <c r="AH4" s="113">
        <f>'Data Entry'!AP5</f>
        <v>0.54545454545454541</v>
      </c>
      <c r="AI4" s="113">
        <f>'Data Entry'!AQ5</f>
        <v>0.84210526315789469</v>
      </c>
    </row>
    <row r="5" spans="1:35" ht="31.5" x14ac:dyDescent="0.5">
      <c r="A5" s="122">
        <v>2</v>
      </c>
      <c r="B5" s="121" t="str">
        <f>'Data Entry'!B6</f>
        <v>mtm21</v>
      </c>
      <c r="C5" s="123">
        <f>'Data Entry'!Z6/10*100</f>
        <v>40</v>
      </c>
      <c r="D5" s="123">
        <f>'Data Entry'!E6/3*100</f>
        <v>100</v>
      </c>
      <c r="E5" s="123">
        <f>'Data Entry'!K6/8*100</f>
        <v>87.5</v>
      </c>
      <c r="F5" s="123">
        <f>'Data Entry'!O6/8*100</f>
        <v>12.5</v>
      </c>
      <c r="G5" s="123">
        <f>'Data Entry'!S6/10*100</f>
        <v>70</v>
      </c>
      <c r="H5" s="123">
        <f>'Data Entry'!AA6/10*100</f>
        <v>50</v>
      </c>
      <c r="I5" s="123">
        <f>'Data Entry'!T6/6*100</f>
        <v>66.666666666666657</v>
      </c>
      <c r="J5" s="123">
        <f>'Data Entry'!V6/7*100</f>
        <v>28.571428571428569</v>
      </c>
      <c r="K5" s="123">
        <f>'Data Entry'!R6/7*100</f>
        <v>71.428571428571431</v>
      </c>
      <c r="L5" s="123">
        <f>'Data Entry'!Q6/5*100</f>
        <v>40</v>
      </c>
      <c r="M5" s="123">
        <f>'Data Entry'!D6/9*100</f>
        <v>44.444444444444443</v>
      </c>
      <c r="N5" s="123">
        <f>'Data Entry'!G6/11*100</f>
        <v>36.363636363636367</v>
      </c>
      <c r="O5" s="123">
        <f>'Data Entry'!H6/10*100</f>
        <v>30</v>
      </c>
      <c r="P5" s="123">
        <f>'Data Entry'!F6/10*100</f>
        <v>50</v>
      </c>
      <c r="Q5" s="123">
        <f>'Data Entry'!J6/7*100</f>
        <v>28.571428571428569</v>
      </c>
      <c r="R5" s="123">
        <f>'Data Entry'!M6/5*100</f>
        <v>20</v>
      </c>
      <c r="S5" s="123">
        <f>'Data Entry'!U6/8*100</f>
        <v>50</v>
      </c>
      <c r="T5" s="123">
        <f>'Data Entry'!I6/6*100</f>
        <v>50</v>
      </c>
      <c r="U5" s="123">
        <f>'Data Entry'!X6/5*100</f>
        <v>80</v>
      </c>
      <c r="V5" s="123">
        <f>'Data Entry'!N6/6*100</f>
        <v>66.666666666666657</v>
      </c>
      <c r="W5" s="123">
        <f>'Data Entry'!Y6/10*100</f>
        <v>60</v>
      </c>
      <c r="X5" s="123">
        <f>'Data Entry'!L6/8*100</f>
        <v>37.5</v>
      </c>
      <c r="Y5" s="123">
        <f>'Data Entry'!Z6/10*100</f>
        <v>40</v>
      </c>
      <c r="Z5" s="123">
        <f>'Data Entry'!P6/4*100</f>
        <v>50</v>
      </c>
      <c r="AA5" s="125">
        <f>'Data Entry'!W6/9*100</f>
        <v>55.555555555555557</v>
      </c>
      <c r="AB5" s="125">
        <f>'Data Entry'!AC6/10*100</f>
        <v>90</v>
      </c>
      <c r="AC5" s="114">
        <f>'Data Entry'!AK6</f>
        <v>0.50990099009900991</v>
      </c>
      <c r="AD5" s="103">
        <f>'Data Entry'!AL6</f>
        <v>0.5636363636363636</v>
      </c>
      <c r="AE5" s="113">
        <f>'Data Entry'!AM6</f>
        <v>0.40816326530612246</v>
      </c>
      <c r="AF5" s="113">
        <f>'Data Entry'!AN6</f>
        <v>0.36363636363636365</v>
      </c>
      <c r="AG5" s="113">
        <f>'Data Entry'!AO6</f>
        <v>0.6</v>
      </c>
      <c r="AH5" s="113">
        <f>'Data Entry'!AP6</f>
        <v>0.40909090909090912</v>
      </c>
      <c r="AI5" s="113">
        <f>'Data Entry'!AQ6</f>
        <v>0.73684210526315785</v>
      </c>
    </row>
    <row r="6" spans="1:35" ht="31.5" x14ac:dyDescent="0.5">
      <c r="A6" s="122">
        <v>3</v>
      </c>
      <c r="B6" s="121" t="str">
        <f>'Data Entry'!B7</f>
        <v>mtm33</v>
      </c>
      <c r="C6" s="123">
        <f>'Data Entry'!Z7/10*100</f>
        <v>60</v>
      </c>
      <c r="D6" s="123">
        <f>'Data Entry'!E7/3*100</f>
        <v>33.333333333333329</v>
      </c>
      <c r="E6" s="123">
        <f>'Data Entry'!K7/8*100</f>
        <v>50</v>
      </c>
      <c r="F6" s="123">
        <f>'Data Entry'!O7/8*100</f>
        <v>37.5</v>
      </c>
      <c r="G6" s="123">
        <f>'Data Entry'!S7/10*100</f>
        <v>60</v>
      </c>
      <c r="H6" s="123">
        <f>'Data Entry'!AA7/10*100</f>
        <v>30</v>
      </c>
      <c r="I6" s="123">
        <f>'Data Entry'!T7/6*100</f>
        <v>66.666666666666657</v>
      </c>
      <c r="J6" s="123">
        <f>'Data Entry'!V7/7*100</f>
        <v>14.285714285714285</v>
      </c>
      <c r="K6" s="123">
        <f>'Data Entry'!R7/7*100</f>
        <v>57.142857142857139</v>
      </c>
      <c r="L6" s="123">
        <f>'Data Entry'!Q7/5*100</f>
        <v>20</v>
      </c>
      <c r="M6" s="123">
        <f>'Data Entry'!D7/9*100</f>
        <v>55.555555555555557</v>
      </c>
      <c r="N6" s="123">
        <f>'Data Entry'!G7/11*100</f>
        <v>45.454545454545453</v>
      </c>
      <c r="O6" s="123">
        <f>'Data Entry'!H7/10*100</f>
        <v>40</v>
      </c>
      <c r="P6" s="123">
        <f>'Data Entry'!F7/10*100</f>
        <v>80</v>
      </c>
      <c r="Q6" s="123">
        <f>'Data Entry'!J7/7*100</f>
        <v>14.285714285714285</v>
      </c>
      <c r="R6" s="123">
        <f>'Data Entry'!M7/5*100</f>
        <v>0</v>
      </c>
      <c r="S6" s="123">
        <f>'Data Entry'!U7/8*100</f>
        <v>37.5</v>
      </c>
      <c r="T6" s="123">
        <f>'Data Entry'!I7/6*100</f>
        <v>33.333333333333329</v>
      </c>
      <c r="U6" s="123">
        <f>'Data Entry'!X7/5*100</f>
        <v>60</v>
      </c>
      <c r="V6" s="123">
        <f>'Data Entry'!N7/6*100</f>
        <v>33.333333333333329</v>
      </c>
      <c r="W6" s="123">
        <f>'Data Entry'!Y7/10*100</f>
        <v>40</v>
      </c>
      <c r="X6" s="123">
        <f>'Data Entry'!L7/8*100</f>
        <v>37.5</v>
      </c>
      <c r="Y6" s="123">
        <f>'Data Entry'!Z7/10*100</f>
        <v>60</v>
      </c>
      <c r="Z6" s="123">
        <f>'Data Entry'!P7/4*100</f>
        <v>50</v>
      </c>
      <c r="AA6" s="125">
        <f>'Data Entry'!W7/9*100</f>
        <v>55.555555555555557</v>
      </c>
      <c r="AB6" s="125">
        <f>'Data Entry'!AC7/10*100</f>
        <v>80</v>
      </c>
      <c r="AC6" s="114">
        <f>'Data Entry'!AK7</f>
        <v>0.45049504950495051</v>
      </c>
      <c r="AD6" s="103">
        <f>'Data Entry'!AL7</f>
        <v>0.49090909090909091</v>
      </c>
      <c r="AE6" s="113">
        <f>'Data Entry'!AM7</f>
        <v>0.40816326530612246</v>
      </c>
      <c r="AF6" s="113">
        <f>'Data Entry'!AN7</f>
        <v>0.40909090909090912</v>
      </c>
      <c r="AG6" s="113">
        <f>'Data Entry'!AO7</f>
        <v>0.4</v>
      </c>
      <c r="AH6" s="113">
        <f>'Data Entry'!AP7</f>
        <v>0.36363636363636365</v>
      </c>
      <c r="AI6" s="113">
        <f>'Data Entry'!AQ7</f>
        <v>0.68421052631578949</v>
      </c>
    </row>
    <row r="7" spans="1:35" ht="31.5" x14ac:dyDescent="0.5">
      <c r="A7" s="122">
        <v>4</v>
      </c>
      <c r="B7" s="121" t="str">
        <f>'Data Entry'!B8</f>
        <v>mtm06</v>
      </c>
      <c r="C7" s="123">
        <f>'Data Entry'!Z8/10*100</f>
        <v>60</v>
      </c>
      <c r="D7" s="123">
        <f>'Data Entry'!E8/3*100</f>
        <v>0</v>
      </c>
      <c r="E7" s="123">
        <f>'Data Entry'!K8/8*100</f>
        <v>62.5</v>
      </c>
      <c r="F7" s="123">
        <f>'Data Entry'!O8/8*100</f>
        <v>62.5</v>
      </c>
      <c r="G7" s="123">
        <f>'Data Entry'!S8/10*100</f>
        <v>70</v>
      </c>
      <c r="H7" s="123">
        <f>'Data Entry'!AA8/10*100</f>
        <v>50</v>
      </c>
      <c r="I7" s="123">
        <f>'Data Entry'!T8/6*100</f>
        <v>83.333333333333343</v>
      </c>
      <c r="J7" s="123">
        <f>'Data Entry'!V8/7*100</f>
        <v>57.142857142857139</v>
      </c>
      <c r="K7" s="123">
        <f>'Data Entry'!R8/7*100</f>
        <v>57.142857142857139</v>
      </c>
      <c r="L7" s="123">
        <f>'Data Entry'!Q8/5*100</f>
        <v>20</v>
      </c>
      <c r="M7" s="123">
        <f>'Data Entry'!D8/9*100</f>
        <v>22.222222222222221</v>
      </c>
      <c r="N7" s="123">
        <f>'Data Entry'!G8/11*100</f>
        <v>36.363636363636367</v>
      </c>
      <c r="O7" s="123">
        <f>'Data Entry'!H8/10*100</f>
        <v>60</v>
      </c>
      <c r="P7" s="123">
        <f>'Data Entry'!F8/10*100</f>
        <v>70</v>
      </c>
      <c r="Q7" s="123">
        <f>'Data Entry'!J8/7*100</f>
        <v>57.142857142857139</v>
      </c>
      <c r="R7" s="123">
        <f>'Data Entry'!M8/5*100</f>
        <v>60</v>
      </c>
      <c r="S7" s="123">
        <f>'Data Entry'!U8/8*100</f>
        <v>87.5</v>
      </c>
      <c r="T7" s="123">
        <f>'Data Entry'!I8/6*100</f>
        <v>50</v>
      </c>
      <c r="U7" s="123">
        <f>'Data Entry'!X8/5*100</f>
        <v>80</v>
      </c>
      <c r="V7" s="123">
        <f>'Data Entry'!N8/6*100</f>
        <v>16.666666666666664</v>
      </c>
      <c r="W7" s="123">
        <f>'Data Entry'!Y8/10*100</f>
        <v>40</v>
      </c>
      <c r="X7" s="123">
        <f>'Data Entry'!L8/8*100</f>
        <v>75</v>
      </c>
      <c r="Y7" s="123">
        <f>'Data Entry'!Z8/10*100</f>
        <v>60</v>
      </c>
      <c r="Z7" s="123">
        <f>'Data Entry'!P8/4*100</f>
        <v>25</v>
      </c>
      <c r="AA7" s="125">
        <f>'Data Entry'!W8/9*100</f>
        <v>100</v>
      </c>
      <c r="AB7" s="125">
        <f>'Data Entry'!AC8/10*100</f>
        <v>60</v>
      </c>
      <c r="AC7" s="114">
        <f>'Data Entry'!AK8</f>
        <v>0.56930693069306926</v>
      </c>
      <c r="AD7" s="103">
        <f>'Data Entry'!AL8</f>
        <v>0.6</v>
      </c>
      <c r="AE7" s="113">
        <f>'Data Entry'!AM8</f>
        <v>0.42857142857142855</v>
      </c>
      <c r="AF7" s="113">
        <f>'Data Entry'!AN8</f>
        <v>0.63636363636363635</v>
      </c>
      <c r="AG7" s="113">
        <f>'Data Entry'!AO8</f>
        <v>0.54285714285714282</v>
      </c>
      <c r="AH7" s="113">
        <f>'Data Entry'!AP8</f>
        <v>0.59090909090909094</v>
      </c>
      <c r="AI7" s="113">
        <f>'Data Entry'!AQ8</f>
        <v>0.78947368421052633</v>
      </c>
    </row>
    <row r="8" spans="1:35" ht="31.5" x14ac:dyDescent="0.5">
      <c r="A8" s="122">
        <v>5</v>
      </c>
      <c r="B8" s="121" t="str">
        <f>'Data Entry'!B9</f>
        <v>mtm12</v>
      </c>
      <c r="C8" s="123">
        <f>'Data Entry'!Z9/10*100</f>
        <v>40</v>
      </c>
      <c r="D8" s="123">
        <f>'Data Entry'!E9/3*100</f>
        <v>33.333333333333329</v>
      </c>
      <c r="E8" s="123">
        <f>'Data Entry'!K9/8*100</f>
        <v>75</v>
      </c>
      <c r="F8" s="123">
        <f>'Data Entry'!O9/8*100</f>
        <v>37.5</v>
      </c>
      <c r="G8" s="123">
        <f>'Data Entry'!S9/10*100</f>
        <v>80</v>
      </c>
      <c r="H8" s="123">
        <f>'Data Entry'!AA9/10*100</f>
        <v>50</v>
      </c>
      <c r="I8" s="123">
        <f>'Data Entry'!T9/6*100</f>
        <v>50</v>
      </c>
      <c r="J8" s="123">
        <f>'Data Entry'!V9/7*100</f>
        <v>71.428571428571431</v>
      </c>
      <c r="K8" s="123">
        <f>'Data Entry'!R9/7*100</f>
        <v>57.142857142857139</v>
      </c>
      <c r="L8" s="123">
        <f>'Data Entry'!Q9/5*100</f>
        <v>60</v>
      </c>
      <c r="M8" s="123">
        <f>'Data Entry'!D9/9*100</f>
        <v>66.666666666666657</v>
      </c>
      <c r="N8" s="123">
        <f>'Data Entry'!G9/11*100</f>
        <v>45.454545454545453</v>
      </c>
      <c r="O8" s="123">
        <f>'Data Entry'!H9/10*100</f>
        <v>40</v>
      </c>
      <c r="P8" s="123">
        <f>'Data Entry'!F9/10*100</f>
        <v>70</v>
      </c>
      <c r="Q8" s="123">
        <f>'Data Entry'!J9/7*100</f>
        <v>57.142857142857139</v>
      </c>
      <c r="R8" s="123">
        <f>'Data Entry'!M9/5*100</f>
        <v>60</v>
      </c>
      <c r="S8" s="123">
        <f>'Data Entry'!U9/8*100</f>
        <v>25</v>
      </c>
      <c r="T8" s="123">
        <f>'Data Entry'!I9/6*100</f>
        <v>83.333333333333343</v>
      </c>
      <c r="U8" s="123">
        <f>'Data Entry'!X9/5*100</f>
        <v>40</v>
      </c>
      <c r="V8" s="123">
        <f>'Data Entry'!N9/6*100</f>
        <v>50</v>
      </c>
      <c r="W8" s="123">
        <f>'Data Entry'!Y9/10*100</f>
        <v>50</v>
      </c>
      <c r="X8" s="123">
        <f>'Data Entry'!L9/8*100</f>
        <v>0</v>
      </c>
      <c r="Y8" s="123">
        <f>'Data Entry'!Z9/10*100</f>
        <v>40</v>
      </c>
      <c r="Z8" s="123">
        <f>'Data Entry'!P9/4*100</f>
        <v>50</v>
      </c>
      <c r="AA8" s="125">
        <f>'Data Entry'!W9/9*100</f>
        <v>88.888888888888886</v>
      </c>
      <c r="AB8" s="125">
        <f>'Data Entry'!AC9/10*100</f>
        <v>80</v>
      </c>
      <c r="AC8" s="114">
        <f>'Data Entry'!AK9</f>
        <v>0.55940594059405946</v>
      </c>
      <c r="AD8" s="103">
        <f>'Data Entry'!AL9</f>
        <v>0.54545454545454541</v>
      </c>
      <c r="AE8" s="113">
        <f>'Data Entry'!AM9</f>
        <v>0.55102040816326525</v>
      </c>
      <c r="AF8" s="113">
        <f>'Data Entry'!AN9</f>
        <v>0.63636363636363635</v>
      </c>
      <c r="AG8" s="113">
        <f>'Data Entry'!AO9</f>
        <v>0.48571428571428571</v>
      </c>
      <c r="AH8" s="113">
        <f>'Data Entry'!AP9</f>
        <v>0.40909090909090912</v>
      </c>
      <c r="AI8" s="113">
        <f>'Data Entry'!AQ9</f>
        <v>0.84210526315789469</v>
      </c>
    </row>
    <row r="9" spans="1:35" ht="31.5" x14ac:dyDescent="0.5">
      <c r="A9" s="122">
        <v>6</v>
      </c>
      <c r="B9" s="121" t="str">
        <f>'Data Entry'!B10</f>
        <v>mtm41</v>
      </c>
      <c r="C9" s="123">
        <f>'Data Entry'!Z10/10*100</f>
        <v>40</v>
      </c>
      <c r="D9" s="123">
        <f>'Data Entry'!E10/3*100</f>
        <v>0</v>
      </c>
      <c r="E9" s="123">
        <f>'Data Entry'!K10/8*100</f>
        <v>75</v>
      </c>
      <c r="F9" s="123">
        <f>'Data Entry'!O10/8*100</f>
        <v>37.5</v>
      </c>
      <c r="G9" s="123">
        <f>'Data Entry'!S10/10*100</f>
        <v>60</v>
      </c>
      <c r="H9" s="123">
        <f>'Data Entry'!AA10/10*100</f>
        <v>50</v>
      </c>
      <c r="I9" s="123">
        <f>'Data Entry'!T10/6*100</f>
        <v>33.333333333333329</v>
      </c>
      <c r="J9" s="123">
        <f>'Data Entry'!V10/7*100</f>
        <v>71.428571428571431</v>
      </c>
      <c r="K9" s="123">
        <f>'Data Entry'!R10/7*100</f>
        <v>42.857142857142854</v>
      </c>
      <c r="L9" s="123">
        <f>'Data Entry'!Q10/5*100</f>
        <v>40</v>
      </c>
      <c r="M9" s="123">
        <f>'Data Entry'!D10/9*100</f>
        <v>66.666666666666657</v>
      </c>
      <c r="N9" s="123">
        <f>'Data Entry'!G10/11*100</f>
        <v>45.454545454545453</v>
      </c>
      <c r="O9" s="123">
        <f>'Data Entry'!H10/10*100</f>
        <v>40</v>
      </c>
      <c r="P9" s="123">
        <f>'Data Entry'!F10/10*100</f>
        <v>50</v>
      </c>
      <c r="Q9" s="123">
        <f>'Data Entry'!J10/7*100</f>
        <v>57.142857142857139</v>
      </c>
      <c r="R9" s="123">
        <f>'Data Entry'!M10/5*100</f>
        <v>80</v>
      </c>
      <c r="S9" s="123">
        <f>'Data Entry'!U10/8*100</f>
        <v>37.5</v>
      </c>
      <c r="T9" s="123">
        <f>'Data Entry'!I10/6*100</f>
        <v>16.666666666666664</v>
      </c>
      <c r="U9" s="123">
        <f>'Data Entry'!X10/5*100</f>
        <v>40</v>
      </c>
      <c r="V9" s="123">
        <f>'Data Entry'!N10/6*100</f>
        <v>33.333333333333329</v>
      </c>
      <c r="W9" s="123">
        <f>'Data Entry'!Y10/10*100</f>
        <v>30</v>
      </c>
      <c r="X9" s="123">
        <f>'Data Entry'!L10/8*100</f>
        <v>50</v>
      </c>
      <c r="Y9" s="123">
        <f>'Data Entry'!Z10/10*100</f>
        <v>40</v>
      </c>
      <c r="Z9" s="123">
        <f>'Data Entry'!P10/4*100</f>
        <v>75</v>
      </c>
      <c r="AA9" s="125">
        <f>'Data Entry'!W10/9*100</f>
        <v>88.888888888888886</v>
      </c>
      <c r="AB9" s="125">
        <f>'Data Entry'!AC10/10*100</f>
        <v>60</v>
      </c>
      <c r="AC9" s="114">
        <f>'Data Entry'!AK10</f>
        <v>0.49504950495049505</v>
      </c>
      <c r="AD9" s="103">
        <f>'Data Entry'!AL10</f>
        <v>0.47272727272727272</v>
      </c>
      <c r="AE9" s="113">
        <f>'Data Entry'!AM10</f>
        <v>0.51020408163265307</v>
      </c>
      <c r="AF9" s="113">
        <f>'Data Entry'!AN10</f>
        <v>0.59090909090909094</v>
      </c>
      <c r="AG9" s="113">
        <f>'Data Entry'!AO10</f>
        <v>0.31428571428571428</v>
      </c>
      <c r="AH9" s="113">
        <f>'Data Entry'!AP10</f>
        <v>0.5</v>
      </c>
      <c r="AI9" s="113">
        <f>'Data Entry'!AQ10</f>
        <v>0.73684210526315785</v>
      </c>
    </row>
    <row r="10" spans="1:35" ht="31.5" x14ac:dyDescent="0.5">
      <c r="A10" s="122">
        <v>7</v>
      </c>
      <c r="B10" s="121" t="str">
        <f>'Data Entry'!B11</f>
        <v>mtm05</v>
      </c>
      <c r="C10" s="123">
        <f>'Data Entry'!Z11/10*100</f>
        <v>70</v>
      </c>
      <c r="D10" s="123">
        <f>'Data Entry'!E11/3*100</f>
        <v>0</v>
      </c>
      <c r="E10" s="123">
        <f>'Data Entry'!K11/8*100</f>
        <v>50</v>
      </c>
      <c r="F10" s="123">
        <f>'Data Entry'!O11/8*100</f>
        <v>50</v>
      </c>
      <c r="G10" s="123">
        <f>'Data Entry'!S11/10*100</f>
        <v>60</v>
      </c>
      <c r="H10" s="123">
        <f>'Data Entry'!AA11/10*100</f>
        <v>50</v>
      </c>
      <c r="I10" s="123">
        <f>'Data Entry'!T11/6*100</f>
        <v>33.333333333333329</v>
      </c>
      <c r="J10" s="123">
        <f>'Data Entry'!V11/7*100</f>
        <v>42.857142857142854</v>
      </c>
      <c r="K10" s="123">
        <f>'Data Entry'!R11/7*100</f>
        <v>14.285714285714285</v>
      </c>
      <c r="L10" s="123">
        <f>'Data Entry'!Q11/5*100</f>
        <v>60</v>
      </c>
      <c r="M10" s="123">
        <f>'Data Entry'!D11/9*100</f>
        <v>55.555555555555557</v>
      </c>
      <c r="N10" s="123">
        <f>'Data Entry'!G11/11*100</f>
        <v>45.454545454545453</v>
      </c>
      <c r="O10" s="123">
        <f>'Data Entry'!H11/10*100</f>
        <v>30</v>
      </c>
      <c r="P10" s="123">
        <f>'Data Entry'!F11/10*100</f>
        <v>30</v>
      </c>
      <c r="Q10" s="123">
        <f>'Data Entry'!J11/7*100</f>
        <v>57.142857142857139</v>
      </c>
      <c r="R10" s="123">
        <f>'Data Entry'!M11/5*100</f>
        <v>40</v>
      </c>
      <c r="S10" s="123">
        <f>'Data Entry'!U11/8*100</f>
        <v>75</v>
      </c>
      <c r="T10" s="123">
        <f>'Data Entry'!I11/6*100</f>
        <v>33.333333333333329</v>
      </c>
      <c r="U10" s="123">
        <f>'Data Entry'!X11/5*100</f>
        <v>80</v>
      </c>
      <c r="V10" s="123">
        <f>'Data Entry'!N11/6*100</f>
        <v>33.333333333333329</v>
      </c>
      <c r="W10" s="123">
        <f>'Data Entry'!Y11/10*100</f>
        <v>70</v>
      </c>
      <c r="X10" s="123">
        <f>'Data Entry'!L11/8*100</f>
        <v>25</v>
      </c>
      <c r="Y10" s="123">
        <f>'Data Entry'!Z11/10*100</f>
        <v>70</v>
      </c>
      <c r="Z10" s="123">
        <f>'Data Entry'!P11/4*100</f>
        <v>0</v>
      </c>
      <c r="AA10" s="125">
        <f>'Data Entry'!W11/9*100</f>
        <v>100</v>
      </c>
      <c r="AB10" s="125">
        <f>'Data Entry'!AC11/10*100</f>
        <v>100</v>
      </c>
      <c r="AC10" s="114">
        <f>'Data Entry'!AK11</f>
        <v>0.52475247524752477</v>
      </c>
      <c r="AD10" s="103">
        <f>'Data Entry'!AL11</f>
        <v>0.50909090909090904</v>
      </c>
      <c r="AE10" s="113">
        <f>'Data Entry'!AM11</f>
        <v>0.40816326530612246</v>
      </c>
      <c r="AF10" s="113">
        <f>'Data Entry'!AN11</f>
        <v>0.40909090909090912</v>
      </c>
      <c r="AG10" s="113">
        <f>'Data Entry'!AO11</f>
        <v>0.6</v>
      </c>
      <c r="AH10" s="113">
        <f>'Data Entry'!AP11</f>
        <v>0.40909090909090912</v>
      </c>
      <c r="AI10" s="113">
        <f>'Data Entry'!AQ11</f>
        <v>1</v>
      </c>
    </row>
    <row r="11" spans="1:35" ht="31.5" x14ac:dyDescent="0.5">
      <c r="A11" s="122">
        <v>8</v>
      </c>
      <c r="B11" s="121" t="str">
        <f>'Data Entry'!B12</f>
        <v>mtm49</v>
      </c>
      <c r="C11" s="123">
        <f>'Data Entry'!Z12/10*100</f>
        <v>80</v>
      </c>
      <c r="D11" s="123">
        <f>'Data Entry'!E12/3*100</f>
        <v>100</v>
      </c>
      <c r="E11" s="123">
        <f>'Data Entry'!K12/8*100</f>
        <v>100</v>
      </c>
      <c r="F11" s="123">
        <f>'Data Entry'!O12/8*100</f>
        <v>50</v>
      </c>
      <c r="G11" s="123">
        <f>'Data Entry'!S12/10*100</f>
        <v>100</v>
      </c>
      <c r="H11" s="123">
        <f>'Data Entry'!AA12/10*100</f>
        <v>90</v>
      </c>
      <c r="I11" s="123">
        <f>'Data Entry'!T12/6*100</f>
        <v>100</v>
      </c>
      <c r="J11" s="123">
        <f>'Data Entry'!V12/7*100</f>
        <v>14.285714285714285</v>
      </c>
      <c r="K11" s="123">
        <f>'Data Entry'!R12/7*100</f>
        <v>57.142857142857139</v>
      </c>
      <c r="L11" s="123">
        <f>'Data Entry'!Q12/5*100</f>
        <v>40</v>
      </c>
      <c r="M11" s="123">
        <f>'Data Entry'!D12/9*100</f>
        <v>44.444444444444443</v>
      </c>
      <c r="N11" s="123">
        <f>'Data Entry'!G12/11*100</f>
        <v>100</v>
      </c>
      <c r="O11" s="123">
        <f>'Data Entry'!H12/10*100</f>
        <v>80</v>
      </c>
      <c r="P11" s="123">
        <f>'Data Entry'!F12/10*100</f>
        <v>90</v>
      </c>
      <c r="Q11" s="123">
        <f>'Data Entry'!J12/7*100</f>
        <v>71.428571428571431</v>
      </c>
      <c r="R11" s="123">
        <f>'Data Entry'!M12/5*100</f>
        <v>80</v>
      </c>
      <c r="S11" s="123">
        <f>'Data Entry'!U12/8*100</f>
        <v>100</v>
      </c>
      <c r="T11" s="123">
        <f>'Data Entry'!I12/6*100</f>
        <v>100</v>
      </c>
      <c r="U11" s="123">
        <f>'Data Entry'!X12/5*100</f>
        <v>80</v>
      </c>
      <c r="V11" s="123">
        <f>'Data Entry'!N12/6*100</f>
        <v>83.333333333333343</v>
      </c>
      <c r="W11" s="123">
        <f>'Data Entry'!Y12/10*100</f>
        <v>30</v>
      </c>
      <c r="X11" s="123">
        <f>'Data Entry'!L12/8*100</f>
        <v>50</v>
      </c>
      <c r="Y11" s="123">
        <f>'Data Entry'!Z12/10*100</f>
        <v>80</v>
      </c>
      <c r="Z11" s="123">
        <f>'Data Entry'!P12/4*100</f>
        <v>100</v>
      </c>
      <c r="AA11" s="125">
        <f>'Data Entry'!W12/9*100</f>
        <v>100</v>
      </c>
      <c r="AB11" s="125">
        <f>'Data Entry'!AC12/10*100</f>
        <v>90</v>
      </c>
      <c r="AC11" s="114">
        <f>'Data Entry'!AK12</f>
        <v>0.7722772277227723</v>
      </c>
      <c r="AD11" s="103">
        <f>'Data Entry'!AL12</f>
        <v>0.87272727272727268</v>
      </c>
      <c r="AE11" s="113">
        <f>'Data Entry'!AM12</f>
        <v>0.61224489795918369</v>
      </c>
      <c r="AF11" s="113">
        <f>'Data Entry'!AN12</f>
        <v>0.81818181818181823</v>
      </c>
      <c r="AG11" s="113">
        <f>'Data Entry'!AO12</f>
        <v>0.74285714285714288</v>
      </c>
      <c r="AH11" s="113">
        <f>'Data Entry'!AP12</f>
        <v>0.72727272727272729</v>
      </c>
      <c r="AI11" s="113">
        <f>'Data Entry'!AQ12</f>
        <v>0.94736842105263153</v>
      </c>
    </row>
    <row r="12" spans="1:35" ht="31.5" x14ac:dyDescent="0.5">
      <c r="A12" s="122">
        <v>9</v>
      </c>
      <c r="B12" s="121" t="str">
        <f>'Data Entry'!B13</f>
        <v>mtm22</v>
      </c>
      <c r="C12" s="123">
        <f>'Data Entry'!Z13/10*100</f>
        <v>70</v>
      </c>
      <c r="D12" s="123">
        <f>'Data Entry'!E13/3*100</f>
        <v>0</v>
      </c>
      <c r="E12" s="123">
        <f>'Data Entry'!K13/8*100</f>
        <v>62.5</v>
      </c>
      <c r="F12" s="123">
        <f>'Data Entry'!O13/8*100</f>
        <v>50</v>
      </c>
      <c r="G12" s="123">
        <f>'Data Entry'!S13/10*100</f>
        <v>30</v>
      </c>
      <c r="H12" s="123">
        <f>'Data Entry'!AA13/10*100</f>
        <v>40</v>
      </c>
      <c r="I12" s="123">
        <f>'Data Entry'!T13/6*100</f>
        <v>66.666666666666657</v>
      </c>
      <c r="J12" s="123">
        <f>'Data Entry'!V13/7*100</f>
        <v>57.142857142857139</v>
      </c>
      <c r="K12" s="123">
        <f>'Data Entry'!R13/7*100</f>
        <v>42.857142857142854</v>
      </c>
      <c r="L12" s="123">
        <f>'Data Entry'!Q13/5*100</f>
        <v>40</v>
      </c>
      <c r="M12" s="123">
        <f>'Data Entry'!D13/9*100</f>
        <v>33.333333333333329</v>
      </c>
      <c r="N12" s="123">
        <f>'Data Entry'!G13/11*100</f>
        <v>45.454545454545453</v>
      </c>
      <c r="O12" s="123">
        <f>'Data Entry'!H13/10*100</f>
        <v>60</v>
      </c>
      <c r="P12" s="123">
        <f>'Data Entry'!F13/10*100</f>
        <v>60</v>
      </c>
      <c r="Q12" s="123">
        <f>'Data Entry'!J13/7*100</f>
        <v>28.571428571428569</v>
      </c>
      <c r="R12" s="123">
        <f>'Data Entry'!M13/5*100</f>
        <v>60</v>
      </c>
      <c r="S12" s="123">
        <f>'Data Entry'!U13/8*100</f>
        <v>37.5</v>
      </c>
      <c r="T12" s="123">
        <f>'Data Entry'!I13/6*100</f>
        <v>33.333333333333329</v>
      </c>
      <c r="U12" s="123">
        <f>'Data Entry'!X13/5*100</f>
        <v>60</v>
      </c>
      <c r="V12" s="123">
        <f>'Data Entry'!N13/6*100</f>
        <v>16.666666666666664</v>
      </c>
      <c r="W12" s="123">
        <f>'Data Entry'!Y13/10*100</f>
        <v>40</v>
      </c>
      <c r="X12" s="123">
        <f>'Data Entry'!L13/8*100</f>
        <v>37.5</v>
      </c>
      <c r="Y12" s="123">
        <f>'Data Entry'!Z13/10*100</f>
        <v>70</v>
      </c>
      <c r="Z12" s="123">
        <f>'Data Entry'!P13/4*100</f>
        <v>50</v>
      </c>
      <c r="AA12" s="125">
        <f>'Data Entry'!W13/9*100</f>
        <v>77.777777777777786</v>
      </c>
      <c r="AB12" s="125">
        <f>'Data Entry'!AC13/10*100</f>
        <v>60</v>
      </c>
      <c r="AC12" s="114">
        <f>'Data Entry'!AK13</f>
        <v>0.47524752475247523</v>
      </c>
      <c r="AD12" s="103">
        <f>'Data Entry'!AL13</f>
        <v>0.49090909090909091</v>
      </c>
      <c r="AE12" s="113">
        <f>'Data Entry'!AM13</f>
        <v>0.46938775510204084</v>
      </c>
      <c r="AF12" s="113">
        <f>'Data Entry'!AN13</f>
        <v>0.5</v>
      </c>
      <c r="AG12" s="113">
        <f>'Data Entry'!AO13</f>
        <v>0.37142857142857144</v>
      </c>
      <c r="AH12" s="113">
        <f>'Data Entry'!AP13</f>
        <v>0.40909090909090912</v>
      </c>
      <c r="AI12" s="113">
        <f>'Data Entry'!AQ13</f>
        <v>0.68421052631578949</v>
      </c>
    </row>
    <row r="13" spans="1:35" ht="31.5" x14ac:dyDescent="0.5">
      <c r="A13" s="122">
        <v>10</v>
      </c>
      <c r="B13" s="121" t="str">
        <f>'Data Entry'!B14</f>
        <v>mtm36</v>
      </c>
      <c r="C13" s="123">
        <f>'Data Entry'!Z14/10*100</f>
        <v>70</v>
      </c>
      <c r="D13" s="123">
        <f>'Data Entry'!E14/3*100</f>
        <v>0</v>
      </c>
      <c r="E13" s="123">
        <f>'Data Entry'!K14/8*100</f>
        <v>50</v>
      </c>
      <c r="F13" s="123">
        <f>'Data Entry'!O14/8*100</f>
        <v>25</v>
      </c>
      <c r="G13" s="123">
        <f>'Data Entry'!S14/10*100</f>
        <v>40</v>
      </c>
      <c r="H13" s="123">
        <f>'Data Entry'!AA14/10*100</f>
        <v>70</v>
      </c>
      <c r="I13" s="123">
        <f>'Data Entry'!T14/6*100</f>
        <v>16.666666666666664</v>
      </c>
      <c r="J13" s="123">
        <f>'Data Entry'!V14/7*100</f>
        <v>57.142857142857139</v>
      </c>
      <c r="K13" s="123">
        <f>'Data Entry'!R14/7*100</f>
        <v>42.857142857142854</v>
      </c>
      <c r="L13" s="123">
        <f>'Data Entry'!Q14/5*100</f>
        <v>40</v>
      </c>
      <c r="M13" s="123">
        <f>'Data Entry'!D14/9*100</f>
        <v>33.333333333333329</v>
      </c>
      <c r="N13" s="123">
        <f>'Data Entry'!G14/11*100</f>
        <v>45.454545454545453</v>
      </c>
      <c r="O13" s="123">
        <f>'Data Entry'!H14/10*100</f>
        <v>50</v>
      </c>
      <c r="P13" s="123">
        <f>'Data Entry'!F14/10*100</f>
        <v>20</v>
      </c>
      <c r="Q13" s="123">
        <f>'Data Entry'!J14/7*100</f>
        <v>57.142857142857139</v>
      </c>
      <c r="R13" s="123">
        <f>'Data Entry'!M14/5*100</f>
        <v>40</v>
      </c>
      <c r="S13" s="123">
        <f>'Data Entry'!U14/8*100</f>
        <v>75</v>
      </c>
      <c r="T13" s="123">
        <f>'Data Entry'!I14/6*100</f>
        <v>66.666666666666657</v>
      </c>
      <c r="U13" s="123">
        <f>'Data Entry'!X14/5*100</f>
        <v>40</v>
      </c>
      <c r="V13" s="123">
        <f>'Data Entry'!N14/6*100</f>
        <v>50</v>
      </c>
      <c r="W13" s="123">
        <f>'Data Entry'!Y14/10*100</f>
        <v>30</v>
      </c>
      <c r="X13" s="123">
        <f>'Data Entry'!L14/8*100</f>
        <v>25</v>
      </c>
      <c r="Y13" s="123">
        <f>'Data Entry'!Z14/10*100</f>
        <v>70</v>
      </c>
      <c r="Z13" s="123">
        <f>'Data Entry'!P14/4*100</f>
        <v>0</v>
      </c>
      <c r="AA13" s="125">
        <f>'Data Entry'!W14/9*100</f>
        <v>77.777777777777786</v>
      </c>
      <c r="AB13" s="125">
        <f>'Data Entry'!AC14/10*100</f>
        <v>80</v>
      </c>
      <c r="AC13" s="114">
        <f>'Data Entry'!AK14</f>
        <v>0.47524752475247523</v>
      </c>
      <c r="AD13" s="103">
        <f>'Data Entry'!AL14</f>
        <v>0.45454545454545453</v>
      </c>
      <c r="AE13" s="113">
        <f>'Data Entry'!AM14</f>
        <v>0.44897959183673469</v>
      </c>
      <c r="AF13" s="113">
        <f>'Data Entry'!AN14</f>
        <v>0.36363636363636365</v>
      </c>
      <c r="AG13" s="113">
        <f>'Data Entry'!AO14</f>
        <v>0.51428571428571423</v>
      </c>
      <c r="AH13" s="113">
        <f>'Data Entry'!AP14</f>
        <v>0.36363636363636365</v>
      </c>
      <c r="AI13" s="113">
        <f>'Data Entry'!AQ14</f>
        <v>0.78947368421052633</v>
      </c>
    </row>
    <row r="14" spans="1:35" ht="31.5" x14ac:dyDescent="0.5">
      <c r="A14" s="122">
        <v>11</v>
      </c>
      <c r="B14" s="121" t="str">
        <f>'Data Entry'!B15</f>
        <v>mtm31</v>
      </c>
      <c r="C14" s="123">
        <f>'Data Entry'!Z15/10*100</f>
        <v>70</v>
      </c>
      <c r="D14" s="123">
        <f>'Data Entry'!E15/3*100</f>
        <v>66.666666666666657</v>
      </c>
      <c r="E14" s="123">
        <f>'Data Entry'!K15/8*100</f>
        <v>62.5</v>
      </c>
      <c r="F14" s="123">
        <f>'Data Entry'!O15/8*100</f>
        <v>62.5</v>
      </c>
      <c r="G14" s="123">
        <f>'Data Entry'!S15/10*100</f>
        <v>50</v>
      </c>
      <c r="H14" s="123">
        <f>'Data Entry'!AA15/10*100</f>
        <v>50</v>
      </c>
      <c r="I14" s="123">
        <f>'Data Entry'!T15/6*100</f>
        <v>66.666666666666657</v>
      </c>
      <c r="J14" s="123">
        <f>'Data Entry'!V15/7*100</f>
        <v>57.142857142857139</v>
      </c>
      <c r="K14" s="123">
        <f>'Data Entry'!R15/7*100</f>
        <v>71.428571428571431</v>
      </c>
      <c r="L14" s="123">
        <f>'Data Entry'!Q15/5*100</f>
        <v>60</v>
      </c>
      <c r="M14" s="123">
        <f>'Data Entry'!D15/9*100</f>
        <v>33.333333333333329</v>
      </c>
      <c r="N14" s="123">
        <f>'Data Entry'!G15/11*100</f>
        <v>45.454545454545453</v>
      </c>
      <c r="O14" s="123">
        <f>'Data Entry'!H15/10*100</f>
        <v>60</v>
      </c>
      <c r="P14" s="123">
        <f>'Data Entry'!F15/10*100</f>
        <v>60</v>
      </c>
      <c r="Q14" s="123">
        <f>'Data Entry'!J15/7*100</f>
        <v>57.142857142857139</v>
      </c>
      <c r="R14" s="123">
        <f>'Data Entry'!M15/5*100</f>
        <v>100</v>
      </c>
      <c r="S14" s="123">
        <f>'Data Entry'!U15/8*100</f>
        <v>62.5</v>
      </c>
      <c r="T14" s="123">
        <f>'Data Entry'!I15/6*100</f>
        <v>50</v>
      </c>
      <c r="U14" s="123">
        <f>'Data Entry'!X15/5*100</f>
        <v>60</v>
      </c>
      <c r="V14" s="123">
        <f>'Data Entry'!N15/6*100</f>
        <v>16.666666666666664</v>
      </c>
      <c r="W14" s="123">
        <f>'Data Entry'!Y15/10*100</f>
        <v>30</v>
      </c>
      <c r="X14" s="123">
        <f>'Data Entry'!L15/8*100</f>
        <v>25</v>
      </c>
      <c r="Y14" s="123">
        <f>'Data Entry'!Z15/10*100</f>
        <v>70</v>
      </c>
      <c r="Z14" s="123">
        <f>'Data Entry'!P15/4*100</f>
        <v>75</v>
      </c>
      <c r="AA14" s="125">
        <f>'Data Entry'!W15/9*100</f>
        <v>88.888888888888886</v>
      </c>
      <c r="AB14" s="125">
        <f>'Data Entry'!AC15/10*100</f>
        <v>70</v>
      </c>
      <c r="AC14" s="114">
        <f>'Data Entry'!AK15</f>
        <v>0.55940594059405946</v>
      </c>
      <c r="AD14" s="103">
        <f>'Data Entry'!AL15</f>
        <v>0.6</v>
      </c>
      <c r="AE14" s="113">
        <f>'Data Entry'!AM15</f>
        <v>0.53061224489795922</v>
      </c>
      <c r="AF14" s="113">
        <f>'Data Entry'!AN15</f>
        <v>0.68181818181818177</v>
      </c>
      <c r="AG14" s="113">
        <f>'Data Entry'!AO15</f>
        <v>0.42857142857142855</v>
      </c>
      <c r="AH14" s="113">
        <f>'Data Entry'!AP15</f>
        <v>0.40909090909090912</v>
      </c>
      <c r="AI14" s="113">
        <f>'Data Entry'!AQ15</f>
        <v>0.78947368421052633</v>
      </c>
    </row>
    <row r="15" spans="1:35" ht="31.5" x14ac:dyDescent="0.5">
      <c r="A15" s="122">
        <v>12</v>
      </c>
      <c r="B15" s="121" t="str">
        <f>'Data Entry'!B16</f>
        <v>mtm61</v>
      </c>
      <c r="C15" s="123">
        <f>'Data Entry'!Z16/10*100</f>
        <v>50</v>
      </c>
      <c r="D15" s="123">
        <f>'Data Entry'!E16/3*100</f>
        <v>33.333333333333329</v>
      </c>
      <c r="E15" s="123">
        <f>'Data Entry'!K16/8*100</f>
        <v>37.5</v>
      </c>
      <c r="F15" s="123">
        <f>'Data Entry'!O16/8*100</f>
        <v>37.5</v>
      </c>
      <c r="G15" s="123">
        <f>'Data Entry'!S16/10*100</f>
        <v>60</v>
      </c>
      <c r="H15" s="123">
        <f>'Data Entry'!AA16/10*100</f>
        <v>80</v>
      </c>
      <c r="I15" s="123">
        <f>'Data Entry'!T16/6*100</f>
        <v>50</v>
      </c>
      <c r="J15" s="123">
        <f>'Data Entry'!V16/7*100</f>
        <v>71.428571428571431</v>
      </c>
      <c r="K15" s="123">
        <f>'Data Entry'!R16/7*100</f>
        <v>85.714285714285708</v>
      </c>
      <c r="L15" s="123">
        <f>'Data Entry'!Q16/5*100</f>
        <v>100</v>
      </c>
      <c r="M15" s="123">
        <f>'Data Entry'!D16/9*100</f>
        <v>55.555555555555557</v>
      </c>
      <c r="N15" s="123">
        <f>'Data Entry'!G16/11*100</f>
        <v>45.454545454545453</v>
      </c>
      <c r="O15" s="123">
        <f>'Data Entry'!H16/10*100</f>
        <v>70</v>
      </c>
      <c r="P15" s="123">
        <f>'Data Entry'!F16/10*100</f>
        <v>40</v>
      </c>
      <c r="Q15" s="123">
        <f>'Data Entry'!J16/7*100</f>
        <v>57.142857142857139</v>
      </c>
      <c r="R15" s="123">
        <f>'Data Entry'!M16/5*100</f>
        <v>0</v>
      </c>
      <c r="S15" s="123">
        <f>'Data Entry'!U16/8*100</f>
        <v>62.5</v>
      </c>
      <c r="T15" s="123">
        <f>'Data Entry'!I16/6*100</f>
        <v>50</v>
      </c>
      <c r="U15" s="123">
        <f>'Data Entry'!X16/5*100</f>
        <v>40</v>
      </c>
      <c r="V15" s="123">
        <f>'Data Entry'!N16/6*100</f>
        <v>16.666666666666664</v>
      </c>
      <c r="W15" s="123">
        <f>'Data Entry'!Y16/10*100</f>
        <v>50</v>
      </c>
      <c r="X15" s="123">
        <f>'Data Entry'!L16/8*100</f>
        <v>12.5</v>
      </c>
      <c r="Y15" s="123">
        <f>'Data Entry'!Z16/10*100</f>
        <v>50</v>
      </c>
      <c r="Z15" s="123">
        <f>'Data Entry'!P16/4*100</f>
        <v>75</v>
      </c>
      <c r="AA15" s="125">
        <f>'Data Entry'!W16/9*100</f>
        <v>77.777777777777786</v>
      </c>
      <c r="AB15" s="125">
        <f>'Data Entry'!AC16/10*100</f>
        <v>70</v>
      </c>
      <c r="AC15" s="114">
        <f>'Data Entry'!AK16</f>
        <v>0.54455445544554459</v>
      </c>
      <c r="AD15" s="103">
        <f>'Data Entry'!AL16</f>
        <v>0.52727272727272723</v>
      </c>
      <c r="AE15" s="113">
        <f>'Data Entry'!AM16</f>
        <v>0.67346938775510201</v>
      </c>
      <c r="AF15" s="113">
        <f>'Data Entry'!AN16</f>
        <v>0.36363636363636365</v>
      </c>
      <c r="AG15" s="113">
        <f>'Data Entry'!AO16</f>
        <v>0.45714285714285713</v>
      </c>
      <c r="AH15" s="113">
        <f>'Data Entry'!AP16</f>
        <v>0.45454545454545453</v>
      </c>
      <c r="AI15" s="113">
        <f>'Data Entry'!AQ16</f>
        <v>0.73684210526315785</v>
      </c>
    </row>
    <row r="16" spans="1:35" ht="31.5" x14ac:dyDescent="0.5">
      <c r="A16" s="122">
        <v>13</v>
      </c>
      <c r="B16" s="121" t="str">
        <f>'Data Entry'!B17</f>
        <v>mem05</v>
      </c>
      <c r="C16" s="123">
        <f>'Data Entry'!Z17/10*100</f>
        <v>60</v>
      </c>
      <c r="D16" s="123">
        <f>'Data Entry'!E17/3*100</f>
        <v>66.666666666666657</v>
      </c>
      <c r="E16" s="123">
        <f>'Data Entry'!K17/8*100</f>
        <v>62.5</v>
      </c>
      <c r="F16" s="123">
        <f>'Data Entry'!O17/8*100</f>
        <v>75</v>
      </c>
      <c r="G16" s="123">
        <f>'Data Entry'!S17/10*100</f>
        <v>80</v>
      </c>
      <c r="H16" s="123">
        <f>'Data Entry'!AA17/10*100</f>
        <v>70</v>
      </c>
      <c r="I16" s="123">
        <f>'Data Entry'!T17/6*100</f>
        <v>66.666666666666657</v>
      </c>
      <c r="J16" s="123">
        <f>'Data Entry'!V17/7*100</f>
        <v>14.285714285714285</v>
      </c>
      <c r="K16" s="123">
        <f>'Data Entry'!R17/7*100</f>
        <v>85.714285714285708</v>
      </c>
      <c r="L16" s="123">
        <f>'Data Entry'!Q17/5*100</f>
        <v>40</v>
      </c>
      <c r="M16" s="123">
        <f>'Data Entry'!D17/9*100</f>
        <v>44.444444444444443</v>
      </c>
      <c r="N16" s="123">
        <f>'Data Entry'!G17/11*100</f>
        <v>63.636363636363633</v>
      </c>
      <c r="O16" s="123">
        <f>'Data Entry'!H17/10*100</f>
        <v>40</v>
      </c>
      <c r="P16" s="123">
        <f>'Data Entry'!F17/10*100</f>
        <v>60</v>
      </c>
      <c r="Q16" s="123">
        <f>'Data Entry'!J17/7*100</f>
        <v>71.428571428571431</v>
      </c>
      <c r="R16" s="123">
        <f>'Data Entry'!M17/5*100</f>
        <v>60</v>
      </c>
      <c r="S16" s="123">
        <f>'Data Entry'!U17/8*100</f>
        <v>37.5</v>
      </c>
      <c r="T16" s="123">
        <f>'Data Entry'!I17/6*100</f>
        <v>50</v>
      </c>
      <c r="U16" s="123">
        <f>'Data Entry'!X17/5*100</f>
        <v>60</v>
      </c>
      <c r="V16" s="123">
        <f>'Data Entry'!N17/6*100</f>
        <v>50</v>
      </c>
      <c r="W16" s="123">
        <f>'Data Entry'!Y17/10*100</f>
        <v>30</v>
      </c>
      <c r="X16" s="123">
        <f>'Data Entry'!L17/8*100</f>
        <v>37.5</v>
      </c>
      <c r="Y16" s="123">
        <f>'Data Entry'!Z17/10*100</f>
        <v>60</v>
      </c>
      <c r="Z16" s="123">
        <f>'Data Entry'!P17/4*100</f>
        <v>50</v>
      </c>
      <c r="AA16" s="125">
        <f>'Data Entry'!W17/9*100</f>
        <v>88.888888888888886</v>
      </c>
      <c r="AB16" s="125">
        <f>'Data Entry'!AC17/10*100</f>
        <v>50</v>
      </c>
      <c r="AC16" s="114">
        <f>'Data Entry'!AK17</f>
        <v>0.57920792079207917</v>
      </c>
      <c r="AD16" s="103">
        <f>'Data Entry'!AL17</f>
        <v>0.69090909090909092</v>
      </c>
      <c r="AE16" s="113">
        <f>'Data Entry'!AM17</f>
        <v>0.48979591836734693</v>
      </c>
      <c r="AF16" s="113">
        <f>'Data Entry'!AN17</f>
        <v>0.63636363636363635</v>
      </c>
      <c r="AG16" s="113">
        <f>'Data Entry'!AO17</f>
        <v>0.42857142857142855</v>
      </c>
      <c r="AH16" s="113">
        <f>'Data Entry'!AP17</f>
        <v>0.59090909090909094</v>
      </c>
      <c r="AI16" s="113">
        <f>'Data Entry'!AQ17</f>
        <v>0.68421052631578949</v>
      </c>
    </row>
    <row r="17" spans="1:35" ht="31.5" x14ac:dyDescent="0.5">
      <c r="A17" s="122">
        <v>14</v>
      </c>
      <c r="B17" s="121" t="str">
        <f>'Data Entry'!B18</f>
        <v>mem03</v>
      </c>
      <c r="C17" s="123">
        <f>'Data Entry'!Z18/10*100</f>
        <v>50</v>
      </c>
      <c r="D17" s="123">
        <f>'Data Entry'!E18/3*100</f>
        <v>33.333333333333329</v>
      </c>
      <c r="E17" s="123">
        <f>'Data Entry'!K18/8*100</f>
        <v>87.5</v>
      </c>
      <c r="F17" s="123">
        <f>'Data Entry'!O18/8*100</f>
        <v>50</v>
      </c>
      <c r="G17" s="123">
        <f>'Data Entry'!S18/10*100</f>
        <v>70</v>
      </c>
      <c r="H17" s="123">
        <f>'Data Entry'!AA18/10*100</f>
        <v>70</v>
      </c>
      <c r="I17" s="123">
        <f>'Data Entry'!T18/6*100</f>
        <v>50</v>
      </c>
      <c r="J17" s="123">
        <f>'Data Entry'!V18/7*100</f>
        <v>71.428571428571431</v>
      </c>
      <c r="K17" s="123">
        <f>'Data Entry'!R18/7*100</f>
        <v>71.428571428571431</v>
      </c>
      <c r="L17" s="123">
        <f>'Data Entry'!Q18/5*100</f>
        <v>40</v>
      </c>
      <c r="M17" s="123">
        <f>'Data Entry'!D18/9*100</f>
        <v>66.666666666666657</v>
      </c>
      <c r="N17" s="123">
        <f>'Data Entry'!G18/11*100</f>
        <v>45.454545454545453</v>
      </c>
      <c r="O17" s="123">
        <f>'Data Entry'!H18/10*100</f>
        <v>40</v>
      </c>
      <c r="P17" s="123">
        <f>'Data Entry'!F18/10*100</f>
        <v>70</v>
      </c>
      <c r="Q17" s="123">
        <f>'Data Entry'!J18/7*100</f>
        <v>42.857142857142854</v>
      </c>
      <c r="R17" s="123">
        <f>'Data Entry'!M18/5*100</f>
        <v>40</v>
      </c>
      <c r="S17" s="123">
        <f>'Data Entry'!U18/8*100</f>
        <v>37.5</v>
      </c>
      <c r="T17" s="123">
        <f>'Data Entry'!I18/6*100</f>
        <v>50</v>
      </c>
      <c r="U17" s="123">
        <f>'Data Entry'!X18/5*100</f>
        <v>40</v>
      </c>
      <c r="V17" s="123">
        <f>'Data Entry'!N18/6*100</f>
        <v>33.333333333333329</v>
      </c>
      <c r="W17" s="123">
        <f>'Data Entry'!Y18/10*100</f>
        <v>40</v>
      </c>
      <c r="X17" s="123">
        <f>'Data Entry'!L18/8*100</f>
        <v>75</v>
      </c>
      <c r="Y17" s="123">
        <f>'Data Entry'!Z18/10*100</f>
        <v>50</v>
      </c>
      <c r="Z17" s="123">
        <f>'Data Entry'!P18/4*100</f>
        <v>100</v>
      </c>
      <c r="AA17" s="125">
        <f>'Data Entry'!W18/9*100</f>
        <v>88.888888888888886</v>
      </c>
      <c r="AB17" s="125">
        <f>'Data Entry'!AC18/10*100</f>
        <v>60</v>
      </c>
      <c r="AC17" s="114">
        <f>'Data Entry'!AK18</f>
        <v>0.57425742574257421</v>
      </c>
      <c r="AD17" s="103">
        <f>'Data Entry'!AL18</f>
        <v>0.61818181818181817</v>
      </c>
      <c r="AE17" s="113">
        <f>'Data Entry'!AM18</f>
        <v>0.55102040816326525</v>
      </c>
      <c r="AF17" s="113">
        <f>'Data Entry'!AN18</f>
        <v>0.54545454545454541</v>
      </c>
      <c r="AG17" s="113">
        <f>'Data Entry'!AO18</f>
        <v>0.4</v>
      </c>
      <c r="AH17" s="113">
        <f>'Data Entry'!AP18</f>
        <v>0.68181818181818177</v>
      </c>
      <c r="AI17" s="113">
        <f>'Data Entry'!AQ18</f>
        <v>0.73684210526315785</v>
      </c>
    </row>
    <row r="18" spans="1:35" ht="31.5" x14ac:dyDescent="0.5">
      <c r="A18" s="122">
        <v>15</v>
      </c>
      <c r="B18" s="121" t="str">
        <f>'Data Entry'!B19</f>
        <v>mtm51</v>
      </c>
      <c r="C18" s="123">
        <f>'Data Entry'!Z19/10*100</f>
        <v>70</v>
      </c>
      <c r="D18" s="123">
        <f>'Data Entry'!E19/3*100</f>
        <v>33.333333333333329</v>
      </c>
      <c r="E18" s="123">
        <f>'Data Entry'!K19/8*100</f>
        <v>75</v>
      </c>
      <c r="F18" s="123">
        <f>'Data Entry'!O19/8*100</f>
        <v>37.5</v>
      </c>
      <c r="G18" s="123">
        <f>'Data Entry'!S19/10*100</f>
        <v>60</v>
      </c>
      <c r="H18" s="123">
        <f>'Data Entry'!AA19/10*100</f>
        <v>60</v>
      </c>
      <c r="I18" s="123">
        <f>'Data Entry'!T19/6*100</f>
        <v>33.333333333333329</v>
      </c>
      <c r="J18" s="123">
        <f>'Data Entry'!V19/7*100</f>
        <v>57.142857142857139</v>
      </c>
      <c r="K18" s="123">
        <f>'Data Entry'!R19/7*100</f>
        <v>85.714285714285708</v>
      </c>
      <c r="L18" s="123">
        <f>'Data Entry'!Q19/5*100</f>
        <v>100</v>
      </c>
      <c r="M18" s="123">
        <f>'Data Entry'!D19/9*100</f>
        <v>33.333333333333329</v>
      </c>
      <c r="N18" s="123">
        <f>'Data Entry'!G19/11*100</f>
        <v>45.454545454545453</v>
      </c>
      <c r="O18" s="123">
        <f>'Data Entry'!H19/10*100</f>
        <v>70</v>
      </c>
      <c r="P18" s="123">
        <f>'Data Entry'!F19/10*100</f>
        <v>50</v>
      </c>
      <c r="Q18" s="123">
        <f>'Data Entry'!J19/7*100</f>
        <v>57.142857142857139</v>
      </c>
      <c r="R18" s="123">
        <f>'Data Entry'!M19/5*100</f>
        <v>60</v>
      </c>
      <c r="S18" s="123">
        <f>'Data Entry'!U19/8*100</f>
        <v>50</v>
      </c>
      <c r="T18" s="123">
        <f>'Data Entry'!I19/6*100</f>
        <v>16.666666666666664</v>
      </c>
      <c r="U18" s="123">
        <f>'Data Entry'!X19/5*100</f>
        <v>60</v>
      </c>
      <c r="V18" s="123">
        <f>'Data Entry'!N19/6*100</f>
        <v>33.333333333333329</v>
      </c>
      <c r="W18" s="123">
        <f>'Data Entry'!Y19/10*100</f>
        <v>40</v>
      </c>
      <c r="X18" s="123">
        <f>'Data Entry'!L19/8*100</f>
        <v>37.5</v>
      </c>
      <c r="Y18" s="123">
        <f>'Data Entry'!Z19/10*100</f>
        <v>70</v>
      </c>
      <c r="Z18" s="123">
        <f>'Data Entry'!P19/4*100</f>
        <v>25</v>
      </c>
      <c r="AA18" s="125">
        <f>'Data Entry'!W19/9*100</f>
        <v>55.555555555555557</v>
      </c>
      <c r="AB18" s="125">
        <f>'Data Entry'!AC19/10*100</f>
        <v>60</v>
      </c>
      <c r="AC18" s="114">
        <f>'Data Entry'!AK19</f>
        <v>0.51485148514851486</v>
      </c>
      <c r="AD18" s="103">
        <f>'Data Entry'!AL19</f>
        <v>0.5636363636363636</v>
      </c>
      <c r="AE18" s="113">
        <f>'Data Entry'!AM19</f>
        <v>0.61224489795918369</v>
      </c>
      <c r="AF18" s="113">
        <f>'Data Entry'!AN19</f>
        <v>0.54545454545454541</v>
      </c>
      <c r="AG18" s="113">
        <f>'Data Entry'!AO19</f>
        <v>0.4</v>
      </c>
      <c r="AH18" s="113">
        <f>'Data Entry'!AP19</f>
        <v>0.27272727272727271</v>
      </c>
      <c r="AI18" s="113">
        <f>'Data Entry'!AQ19</f>
        <v>0.57894736842105265</v>
      </c>
    </row>
    <row r="19" spans="1:35" ht="31.5" x14ac:dyDescent="0.5">
      <c r="A19" s="122">
        <v>16</v>
      </c>
      <c r="B19" s="121" t="str">
        <f>'Data Entry'!B20</f>
        <v>mtm04</v>
      </c>
      <c r="C19" s="123">
        <f>'Data Entry'!Z20/10*100</f>
        <v>70</v>
      </c>
      <c r="D19" s="123">
        <f>'Data Entry'!E20/3*100</f>
        <v>66.666666666666657</v>
      </c>
      <c r="E19" s="123">
        <f>'Data Entry'!K20/8*100</f>
        <v>87.5</v>
      </c>
      <c r="F19" s="123">
        <f>'Data Entry'!O20/8*100</f>
        <v>37.5</v>
      </c>
      <c r="G19" s="123">
        <f>'Data Entry'!S20/10*100</f>
        <v>60</v>
      </c>
      <c r="H19" s="123">
        <f>'Data Entry'!AA20/10*100</f>
        <v>40</v>
      </c>
      <c r="I19" s="123">
        <f>'Data Entry'!T20/6*100</f>
        <v>66.666666666666657</v>
      </c>
      <c r="J19" s="123">
        <f>'Data Entry'!V20/7*100</f>
        <v>42.857142857142854</v>
      </c>
      <c r="K19" s="123">
        <f>'Data Entry'!R20/7*100</f>
        <v>85.714285714285708</v>
      </c>
      <c r="L19" s="123">
        <f>'Data Entry'!Q20/5*100</f>
        <v>40</v>
      </c>
      <c r="M19" s="123">
        <f>'Data Entry'!D20/9*100</f>
        <v>44.444444444444443</v>
      </c>
      <c r="N19" s="123">
        <f>'Data Entry'!G20/11*100</f>
        <v>45.454545454545453</v>
      </c>
      <c r="O19" s="123">
        <f>'Data Entry'!H20/10*100</f>
        <v>50</v>
      </c>
      <c r="P19" s="123">
        <f>'Data Entry'!F20/10*100</f>
        <v>40</v>
      </c>
      <c r="Q19" s="123">
        <f>'Data Entry'!J20/7*100</f>
        <v>85.714285714285708</v>
      </c>
      <c r="R19" s="123">
        <f>'Data Entry'!M20/5*100</f>
        <v>20</v>
      </c>
      <c r="S19" s="123">
        <f>'Data Entry'!U20/8*100</f>
        <v>62.5</v>
      </c>
      <c r="T19" s="123">
        <f>'Data Entry'!I20/6*100</f>
        <v>50</v>
      </c>
      <c r="U19" s="123">
        <f>'Data Entry'!X20/5*100</f>
        <v>60</v>
      </c>
      <c r="V19" s="123">
        <f>'Data Entry'!N20/6*100</f>
        <v>33.333333333333329</v>
      </c>
      <c r="W19" s="123">
        <f>'Data Entry'!Y20/10*100</f>
        <v>20</v>
      </c>
      <c r="X19" s="123">
        <f>'Data Entry'!L20/8*100</f>
        <v>12.5</v>
      </c>
      <c r="Y19" s="123">
        <f>'Data Entry'!Z20/10*100</f>
        <v>70</v>
      </c>
      <c r="Z19" s="123">
        <f>'Data Entry'!P20/4*100</f>
        <v>0</v>
      </c>
      <c r="AA19" s="125">
        <f>'Data Entry'!W20/9*100</f>
        <v>77.777777777777786</v>
      </c>
      <c r="AB19" s="125">
        <f>'Data Entry'!AC20/10*100</f>
        <v>80</v>
      </c>
      <c r="AC19" s="114">
        <f>'Data Entry'!AK20</f>
        <v>0.51980198019801982</v>
      </c>
      <c r="AD19" s="103">
        <f>'Data Entry'!AL20</f>
        <v>0.6</v>
      </c>
      <c r="AE19" s="113">
        <f>'Data Entry'!AM20</f>
        <v>0.51020408163265307</v>
      </c>
      <c r="AF19" s="113">
        <f>'Data Entry'!AN20</f>
        <v>0.5</v>
      </c>
      <c r="AG19" s="113">
        <f>'Data Entry'!AO20</f>
        <v>0.42857142857142855</v>
      </c>
      <c r="AH19" s="113">
        <f>'Data Entry'!AP20</f>
        <v>0.27272727272727271</v>
      </c>
      <c r="AI19" s="113">
        <f>'Data Entry'!AQ20</f>
        <v>0.78947368421052633</v>
      </c>
    </row>
    <row r="20" spans="1:35" ht="31.5" x14ac:dyDescent="0.5">
      <c r="A20" s="122">
        <v>17</v>
      </c>
      <c r="B20" s="121" t="str">
        <f>'Data Entry'!B22</f>
        <v>mtm17</v>
      </c>
      <c r="C20" s="123">
        <f>'Data Entry'!Z22/10*100</f>
        <v>80</v>
      </c>
      <c r="D20" s="123">
        <f>'Data Entry'!E22/3*100</f>
        <v>66.666666666666657</v>
      </c>
      <c r="E20" s="123">
        <f>'Data Entry'!K22/8*100</f>
        <v>100</v>
      </c>
      <c r="F20" s="123">
        <f>'Data Entry'!O22/8*100</f>
        <v>62.5</v>
      </c>
      <c r="G20" s="123">
        <f>'Data Entry'!S22/10*100</f>
        <v>70</v>
      </c>
      <c r="H20" s="123">
        <f>'Data Entry'!AA22/10*100</f>
        <v>50</v>
      </c>
      <c r="I20" s="123">
        <f>'Data Entry'!T22/6*100</f>
        <v>83.333333333333343</v>
      </c>
      <c r="J20" s="123">
        <f>'Data Entry'!V22/7*100</f>
        <v>42.857142857142854</v>
      </c>
      <c r="K20" s="123">
        <f>'Data Entry'!R22/7*100</f>
        <v>71.428571428571431</v>
      </c>
      <c r="L20" s="123">
        <f>'Data Entry'!Q22/5*100</f>
        <v>60</v>
      </c>
      <c r="M20" s="123">
        <f>'Data Entry'!D22/9*100</f>
        <v>33.333333333333329</v>
      </c>
      <c r="N20" s="123">
        <f>'Data Entry'!G22/11*100</f>
        <v>63.636363636363633</v>
      </c>
      <c r="O20" s="123">
        <f>'Data Entry'!H22/10*100</f>
        <v>60</v>
      </c>
      <c r="P20" s="123">
        <f>'Data Entry'!F22/10*100</f>
        <v>50</v>
      </c>
      <c r="Q20" s="123">
        <f>'Data Entry'!J22/7*100</f>
        <v>71.428571428571431</v>
      </c>
      <c r="R20" s="123">
        <f>'Data Entry'!M22/5*100</f>
        <v>80</v>
      </c>
      <c r="S20" s="123">
        <f>'Data Entry'!U22/8*100</f>
        <v>62.5</v>
      </c>
      <c r="T20" s="123">
        <f>'Data Entry'!I22/6*100</f>
        <v>33.333333333333329</v>
      </c>
      <c r="U20" s="123">
        <f>'Data Entry'!X22/5*100</f>
        <v>80</v>
      </c>
      <c r="V20" s="123">
        <f>'Data Entry'!N22/6*100</f>
        <v>66.666666666666657</v>
      </c>
      <c r="W20" s="123">
        <f>'Data Entry'!Y22/10*100</f>
        <v>40</v>
      </c>
      <c r="X20" s="123">
        <f>'Data Entry'!L22/8*100</f>
        <v>37.5</v>
      </c>
      <c r="Y20" s="123">
        <f>'Data Entry'!Z22/10*100</f>
        <v>80</v>
      </c>
      <c r="Z20" s="123">
        <f>'Data Entry'!P22/4*100</f>
        <v>25</v>
      </c>
      <c r="AA20" s="125">
        <f>'Data Entry'!W22/9*100</f>
        <v>100</v>
      </c>
      <c r="AB20" s="125">
        <f>'Data Entry'!AC22/10*100</f>
        <v>60</v>
      </c>
      <c r="AC20" s="114">
        <f>'Data Entry'!AK22</f>
        <v>0.61386138613861385</v>
      </c>
      <c r="AD20" s="103">
        <f>'Data Entry'!AL22</f>
        <v>0.72727272727272729</v>
      </c>
      <c r="AE20" s="113">
        <f>'Data Entry'!AM22</f>
        <v>0.55102040816326525</v>
      </c>
      <c r="AF20" s="113">
        <f>'Data Entry'!AN22</f>
        <v>0.63636363636363635</v>
      </c>
      <c r="AG20" s="113">
        <f>'Data Entry'!AO22</f>
        <v>0.54285714285714282</v>
      </c>
      <c r="AH20" s="113">
        <f>'Data Entry'!AP22</f>
        <v>0.40909090909090912</v>
      </c>
      <c r="AI20" s="113">
        <f>'Data Entry'!AQ22</f>
        <v>0.78947368421052633</v>
      </c>
    </row>
    <row r="21" spans="1:35" ht="31.5" x14ac:dyDescent="0.5">
      <c r="A21" s="122">
        <v>18</v>
      </c>
      <c r="B21" s="121" t="str">
        <f>'Data Entry'!B23</f>
        <v>mtm42</v>
      </c>
      <c r="C21" s="123">
        <f>'Data Entry'!Z23/10*100</f>
        <v>70</v>
      </c>
      <c r="D21" s="123">
        <f>'Data Entry'!E23/3*100</f>
        <v>100</v>
      </c>
      <c r="E21" s="123">
        <f>'Data Entry'!K23/8*100</f>
        <v>87.5</v>
      </c>
      <c r="F21" s="123">
        <f>'Data Entry'!O23/8*100</f>
        <v>75</v>
      </c>
      <c r="G21" s="123">
        <f>'Data Entry'!S23/10*100</f>
        <v>90</v>
      </c>
      <c r="H21" s="123">
        <f>'Data Entry'!AA23/10*100</f>
        <v>80</v>
      </c>
      <c r="I21" s="123">
        <f>'Data Entry'!T23/6*100</f>
        <v>83.333333333333343</v>
      </c>
      <c r="J21" s="123">
        <f>'Data Entry'!V23/7*100</f>
        <v>85.714285714285708</v>
      </c>
      <c r="K21" s="123">
        <f>'Data Entry'!R23/7*100</f>
        <v>71.428571428571431</v>
      </c>
      <c r="L21" s="123">
        <f>'Data Entry'!Q23/5*100</f>
        <v>100</v>
      </c>
      <c r="M21" s="123">
        <f>'Data Entry'!D23/9*100</f>
        <v>33.333333333333329</v>
      </c>
      <c r="N21" s="123">
        <f>'Data Entry'!G23/11*100</f>
        <v>63.636363636363633</v>
      </c>
      <c r="O21" s="123">
        <f>'Data Entry'!H23/10*100</f>
        <v>50</v>
      </c>
      <c r="P21" s="123">
        <f>'Data Entry'!F23/10*100</f>
        <v>80</v>
      </c>
      <c r="Q21" s="123">
        <f>'Data Entry'!J23/7*100</f>
        <v>57.142857142857139</v>
      </c>
      <c r="R21" s="123">
        <f>'Data Entry'!M23/5*100</f>
        <v>40</v>
      </c>
      <c r="S21" s="123">
        <f>'Data Entry'!U23/8*100</f>
        <v>75</v>
      </c>
      <c r="T21" s="123">
        <f>'Data Entry'!I23/6*100</f>
        <v>83.333333333333343</v>
      </c>
      <c r="U21" s="123">
        <f>'Data Entry'!X23/5*100</f>
        <v>60</v>
      </c>
      <c r="V21" s="123">
        <f>'Data Entry'!N23/6*100</f>
        <v>83.333333333333343</v>
      </c>
      <c r="W21" s="123">
        <f>'Data Entry'!Y23/10*100</f>
        <v>50</v>
      </c>
      <c r="X21" s="123">
        <f>'Data Entry'!L23/8*100</f>
        <v>75</v>
      </c>
      <c r="Y21" s="123">
        <f>'Data Entry'!Z23/10*100</f>
        <v>70</v>
      </c>
      <c r="Z21" s="123">
        <f>'Data Entry'!P23/4*100</f>
        <v>100</v>
      </c>
      <c r="AA21" s="125">
        <f>'Data Entry'!W23/9*100</f>
        <v>77.777777777777786</v>
      </c>
      <c r="AB21" s="125">
        <f>'Data Entry'!AC23/10*100</f>
        <v>70</v>
      </c>
      <c r="AC21" s="114">
        <f>'Data Entry'!AK23</f>
        <v>0.71782178217821779</v>
      </c>
      <c r="AD21" s="103">
        <f>'Data Entry'!AL23</f>
        <v>0.81818181818181823</v>
      </c>
      <c r="AE21" s="113">
        <f>'Data Entry'!AM23</f>
        <v>0.63265306122448983</v>
      </c>
      <c r="AF21" s="113">
        <f>'Data Entry'!AN23</f>
        <v>0.63636363636363635</v>
      </c>
      <c r="AG21" s="113">
        <f>'Data Entry'!AO23</f>
        <v>0.68571428571428572</v>
      </c>
      <c r="AH21" s="113">
        <f>'Data Entry'!AP23</f>
        <v>0.77272727272727271</v>
      </c>
      <c r="AI21" s="113">
        <f>'Data Entry'!AQ23</f>
        <v>0.73684210526315785</v>
      </c>
    </row>
    <row r="22" spans="1:35" ht="31.5" x14ac:dyDescent="0.5">
      <c r="A22" s="122">
        <v>19</v>
      </c>
      <c r="B22" s="121" t="str">
        <f>'Data Entry'!B24</f>
        <v>mtm19</v>
      </c>
      <c r="C22" s="123">
        <f>'Data Entry'!Z24/10*100</f>
        <v>60</v>
      </c>
      <c r="D22" s="123">
        <f>'Data Entry'!E24/3*100</f>
        <v>66.666666666666657</v>
      </c>
      <c r="E22" s="123">
        <f>'Data Entry'!K24/8*100</f>
        <v>50</v>
      </c>
      <c r="F22" s="123">
        <f>'Data Entry'!O24/8*100</f>
        <v>12.5</v>
      </c>
      <c r="G22" s="123">
        <f>'Data Entry'!S24/10*100</f>
        <v>50</v>
      </c>
      <c r="H22" s="123">
        <f>'Data Entry'!AA24/10*100</f>
        <v>30</v>
      </c>
      <c r="I22" s="123">
        <f>'Data Entry'!T24/6*100</f>
        <v>33.333333333333329</v>
      </c>
      <c r="J22" s="123">
        <f>'Data Entry'!V24/7*100</f>
        <v>71.428571428571431</v>
      </c>
      <c r="K22" s="123">
        <f>'Data Entry'!R24/7*100</f>
        <v>85.714285714285708</v>
      </c>
      <c r="L22" s="123">
        <f>'Data Entry'!Q24/5*100</f>
        <v>80</v>
      </c>
      <c r="M22" s="123">
        <f>'Data Entry'!D24/9*100</f>
        <v>33.333333333333329</v>
      </c>
      <c r="N22" s="123">
        <f>'Data Entry'!G24/11*100</f>
        <v>36.363636363636367</v>
      </c>
      <c r="O22" s="123">
        <f>'Data Entry'!H24/10*100</f>
        <v>70</v>
      </c>
      <c r="P22" s="123">
        <f>'Data Entry'!F24/10*100</f>
        <v>70</v>
      </c>
      <c r="Q22" s="123">
        <f>'Data Entry'!J24/7*100</f>
        <v>42.857142857142854</v>
      </c>
      <c r="R22" s="123">
        <f>'Data Entry'!M24/5*100</f>
        <v>20</v>
      </c>
      <c r="S22" s="123">
        <f>'Data Entry'!U24/8*100</f>
        <v>25</v>
      </c>
      <c r="T22" s="123">
        <f>'Data Entry'!I24/6*100</f>
        <v>66.666666666666657</v>
      </c>
      <c r="U22" s="123">
        <f>'Data Entry'!X24/5*100</f>
        <v>80</v>
      </c>
      <c r="V22" s="123">
        <f>'Data Entry'!N24/6*100</f>
        <v>33.333333333333329</v>
      </c>
      <c r="W22" s="123">
        <f>'Data Entry'!Y24/10*100</f>
        <v>20</v>
      </c>
      <c r="X22" s="123">
        <f>'Data Entry'!L24/8*100</f>
        <v>25</v>
      </c>
      <c r="Y22" s="123">
        <f>'Data Entry'!Z24/10*100</f>
        <v>60</v>
      </c>
      <c r="Z22" s="123">
        <f>'Data Entry'!P24/4*100</f>
        <v>50</v>
      </c>
      <c r="AA22" s="125">
        <f>'Data Entry'!W24/9*100</f>
        <v>100</v>
      </c>
      <c r="AB22" s="125">
        <f>'Data Entry'!AC24/10*100</f>
        <v>70</v>
      </c>
      <c r="AC22" s="114">
        <f>'Data Entry'!AK24</f>
        <v>0.51485148514851486</v>
      </c>
      <c r="AD22" s="103">
        <f>'Data Entry'!AL24</f>
        <v>0.41818181818181815</v>
      </c>
      <c r="AE22" s="113">
        <f>'Data Entry'!AM24</f>
        <v>0.59183673469387754</v>
      </c>
      <c r="AF22" s="113">
        <f>'Data Entry'!AN24</f>
        <v>0.5</v>
      </c>
      <c r="AG22" s="113">
        <f>'Data Entry'!AO24</f>
        <v>0.4</v>
      </c>
      <c r="AH22" s="113">
        <f>'Data Entry'!AP24</f>
        <v>0.5</v>
      </c>
      <c r="AI22" s="113">
        <f>'Data Entry'!AQ24</f>
        <v>0.84210526315789469</v>
      </c>
    </row>
    <row r="23" spans="1:35" ht="31.5" x14ac:dyDescent="0.5">
      <c r="A23" s="122">
        <v>20</v>
      </c>
      <c r="B23" s="121" t="str">
        <f>'Data Entry'!B25</f>
        <v>mtm08</v>
      </c>
      <c r="C23" s="123">
        <f>'Data Entry'!Z25/10*100</f>
        <v>70</v>
      </c>
      <c r="D23" s="123">
        <f>'Data Entry'!E25/3*100</f>
        <v>66.666666666666657</v>
      </c>
      <c r="E23" s="123">
        <f>'Data Entry'!K25/8*100</f>
        <v>75</v>
      </c>
      <c r="F23" s="123">
        <f>'Data Entry'!O25/8*100</f>
        <v>62.5</v>
      </c>
      <c r="G23" s="123">
        <f>'Data Entry'!S25/10*100</f>
        <v>90</v>
      </c>
      <c r="H23" s="123">
        <f>'Data Entry'!AA25/10*100</f>
        <v>90</v>
      </c>
      <c r="I23" s="123">
        <f>'Data Entry'!T25/6*100</f>
        <v>83.333333333333343</v>
      </c>
      <c r="J23" s="123">
        <f>'Data Entry'!V25/7*100</f>
        <v>71.428571428571431</v>
      </c>
      <c r="K23" s="123">
        <f>'Data Entry'!R25/7*100</f>
        <v>57.142857142857139</v>
      </c>
      <c r="L23" s="123">
        <f>'Data Entry'!Q25/5*100</f>
        <v>100</v>
      </c>
      <c r="M23" s="123">
        <f>'Data Entry'!D25/9*100</f>
        <v>33.333333333333329</v>
      </c>
      <c r="N23" s="123">
        <f>'Data Entry'!G25/11*100</f>
        <v>63.636363636363633</v>
      </c>
      <c r="O23" s="123">
        <f>'Data Entry'!H25/10*100</f>
        <v>50</v>
      </c>
      <c r="P23" s="123">
        <f>'Data Entry'!F25/10*100</f>
        <v>50</v>
      </c>
      <c r="Q23" s="123">
        <f>'Data Entry'!J25/7*100</f>
        <v>71.428571428571431</v>
      </c>
      <c r="R23" s="123">
        <f>'Data Entry'!M25/5*100</f>
        <v>60</v>
      </c>
      <c r="S23" s="123">
        <f>'Data Entry'!U25/8*100</f>
        <v>87.5</v>
      </c>
      <c r="T23" s="123">
        <f>'Data Entry'!I25/6*100</f>
        <v>33.333333333333329</v>
      </c>
      <c r="U23" s="123">
        <f>'Data Entry'!X25/5*100</f>
        <v>40</v>
      </c>
      <c r="V23" s="123">
        <f>'Data Entry'!N25/6*100</f>
        <v>50</v>
      </c>
      <c r="W23" s="123">
        <f>'Data Entry'!Y25/10*100</f>
        <v>80</v>
      </c>
      <c r="X23" s="123">
        <f>'Data Entry'!L25/8*100</f>
        <v>50</v>
      </c>
      <c r="Y23" s="123">
        <f>'Data Entry'!Z25/10*100</f>
        <v>70</v>
      </c>
      <c r="Z23" s="123">
        <f>'Data Entry'!P25/4*100</f>
        <v>100</v>
      </c>
      <c r="AA23" s="125">
        <f>'Data Entry'!W25/9*100</f>
        <v>77.777777777777786</v>
      </c>
      <c r="AB23" s="125">
        <f>'Data Entry'!AC25/10*100</f>
        <v>90</v>
      </c>
      <c r="AC23" s="114">
        <f>'Data Entry'!AK25</f>
        <v>0.68811881188118806</v>
      </c>
      <c r="AD23" s="103">
        <f>'Data Entry'!AL25</f>
        <v>0.78181818181818186</v>
      </c>
      <c r="AE23" s="113">
        <f>'Data Entry'!AM25</f>
        <v>0.59183673469387754</v>
      </c>
      <c r="AF23" s="113">
        <f>'Data Entry'!AN25</f>
        <v>0.59090909090909094</v>
      </c>
      <c r="AG23" s="113">
        <f>'Data Entry'!AO25</f>
        <v>0.62857142857142856</v>
      </c>
      <c r="AH23" s="113">
        <f>'Data Entry'!AP25</f>
        <v>0.72727272727272729</v>
      </c>
      <c r="AI23" s="113">
        <f>'Data Entry'!AQ25</f>
        <v>0.84210526315789469</v>
      </c>
    </row>
    <row r="24" spans="1:35" ht="31.5" x14ac:dyDescent="0.5">
      <c r="A24" s="122">
        <v>21</v>
      </c>
      <c r="B24" s="121" t="str">
        <f>'Data Entry'!B26</f>
        <v>mtm63</v>
      </c>
      <c r="C24" s="123">
        <f>'Data Entry'!Z26/10*100</f>
        <v>50</v>
      </c>
      <c r="D24" s="123">
        <f>'Data Entry'!E26/3*100</f>
        <v>33.333333333333329</v>
      </c>
      <c r="E24" s="123">
        <f>'Data Entry'!K26/8*100</f>
        <v>62.5</v>
      </c>
      <c r="F24" s="123">
        <f>'Data Entry'!O26/8*100</f>
        <v>37.5</v>
      </c>
      <c r="G24" s="123">
        <f>'Data Entry'!S26/10*100</f>
        <v>50</v>
      </c>
      <c r="H24" s="123">
        <f>'Data Entry'!AA26/10*100</f>
        <v>70</v>
      </c>
      <c r="I24" s="123">
        <f>'Data Entry'!T26/6*100</f>
        <v>50</v>
      </c>
      <c r="J24" s="123">
        <f>'Data Entry'!V26/7*100</f>
        <v>42.857142857142854</v>
      </c>
      <c r="K24" s="123">
        <f>'Data Entry'!R26/7*100</f>
        <v>57.142857142857139</v>
      </c>
      <c r="L24" s="123">
        <f>'Data Entry'!Q26/5*100</f>
        <v>60</v>
      </c>
      <c r="M24" s="123">
        <f>'Data Entry'!D26/9*100</f>
        <v>22.222222222222221</v>
      </c>
      <c r="N24" s="123">
        <f>'Data Entry'!G26/11*100</f>
        <v>63.636363636363633</v>
      </c>
      <c r="O24" s="123">
        <f>'Data Entry'!H26/10*100</f>
        <v>70</v>
      </c>
      <c r="P24" s="123">
        <f>'Data Entry'!F26/10*100</f>
        <v>80</v>
      </c>
      <c r="Q24" s="123">
        <f>'Data Entry'!J26/7*100</f>
        <v>42.857142857142854</v>
      </c>
      <c r="R24" s="123">
        <f>'Data Entry'!M26/5*100</f>
        <v>20</v>
      </c>
      <c r="S24" s="123">
        <f>'Data Entry'!U26/8*100</f>
        <v>37.5</v>
      </c>
      <c r="T24" s="123">
        <f>'Data Entry'!I26/6*100</f>
        <v>33.333333333333329</v>
      </c>
      <c r="U24" s="123">
        <f>'Data Entry'!X26/5*100</f>
        <v>100</v>
      </c>
      <c r="V24" s="123">
        <f>'Data Entry'!N26/6*100</f>
        <v>16.666666666666664</v>
      </c>
      <c r="W24" s="123">
        <f>'Data Entry'!Y26/10*100</f>
        <v>20</v>
      </c>
      <c r="X24" s="123">
        <f>'Data Entry'!L26/8*100</f>
        <v>12.5</v>
      </c>
      <c r="Y24" s="123">
        <f>'Data Entry'!Z26/10*100</f>
        <v>50</v>
      </c>
      <c r="Z24" s="123">
        <f>'Data Entry'!P26/4*100</f>
        <v>50</v>
      </c>
      <c r="AA24" s="125">
        <f>'Data Entry'!W26/9*100</f>
        <v>55.555555555555557</v>
      </c>
      <c r="AB24" s="125">
        <f>'Data Entry'!AC26/10*100</f>
        <v>60</v>
      </c>
      <c r="AC24" s="114">
        <f>'Data Entry'!AK26</f>
        <v>0.48514851485148514</v>
      </c>
      <c r="AD24" s="103">
        <f>'Data Entry'!AL26</f>
        <v>0.52727272727272723</v>
      </c>
      <c r="AE24" s="113">
        <f>'Data Entry'!AM26</f>
        <v>0.53061224489795922</v>
      </c>
      <c r="AF24" s="113">
        <f>'Data Entry'!AN26</f>
        <v>0.54545454545454541</v>
      </c>
      <c r="AG24" s="113">
        <f>'Data Entry'!AO26</f>
        <v>0.37142857142857144</v>
      </c>
      <c r="AH24" s="113">
        <f>'Data Entry'!AP26</f>
        <v>0.31818181818181818</v>
      </c>
      <c r="AI24" s="113">
        <f>'Data Entry'!AQ26</f>
        <v>0.57894736842105265</v>
      </c>
    </row>
    <row r="25" spans="1:35" ht="31.5" x14ac:dyDescent="0.5">
      <c r="A25" s="122">
        <v>22</v>
      </c>
      <c r="B25" s="121" t="str">
        <f>'Data Entry'!B27</f>
        <v>mtm38</v>
      </c>
      <c r="C25" s="123">
        <f>'Data Entry'!Z27/10*100</f>
        <v>70</v>
      </c>
      <c r="D25" s="123">
        <f>'Data Entry'!E27/3*100</f>
        <v>0</v>
      </c>
      <c r="E25" s="123">
        <f>'Data Entry'!K27/8*100</f>
        <v>87.5</v>
      </c>
      <c r="F25" s="123">
        <f>'Data Entry'!O27/8*100</f>
        <v>62.5</v>
      </c>
      <c r="G25" s="123">
        <f>'Data Entry'!S27/10*100</f>
        <v>40</v>
      </c>
      <c r="H25" s="123">
        <f>'Data Entry'!AA27/10*100</f>
        <v>40</v>
      </c>
      <c r="I25" s="123">
        <f>'Data Entry'!T27/6*100</f>
        <v>83.333333333333343</v>
      </c>
      <c r="J25" s="123">
        <f>'Data Entry'!V27/7*100</f>
        <v>57.142857142857139</v>
      </c>
      <c r="K25" s="123">
        <f>'Data Entry'!R27/7*100</f>
        <v>85.714285714285708</v>
      </c>
      <c r="L25" s="123">
        <f>'Data Entry'!Q27/5*100</f>
        <v>60</v>
      </c>
      <c r="M25" s="123">
        <f>'Data Entry'!D27/9*100</f>
        <v>44.444444444444443</v>
      </c>
      <c r="N25" s="123">
        <f>'Data Entry'!G27/11*100</f>
        <v>72.727272727272734</v>
      </c>
      <c r="O25" s="123">
        <f>'Data Entry'!H27/10*100</f>
        <v>40</v>
      </c>
      <c r="P25" s="123">
        <f>'Data Entry'!F27/10*100</f>
        <v>40</v>
      </c>
      <c r="Q25" s="123">
        <f>'Data Entry'!J27/7*100</f>
        <v>42.857142857142854</v>
      </c>
      <c r="R25" s="123">
        <f>'Data Entry'!M27/5*100</f>
        <v>40</v>
      </c>
      <c r="S25" s="123">
        <f>'Data Entry'!U27/8*100</f>
        <v>37.5</v>
      </c>
      <c r="T25" s="123">
        <f>'Data Entry'!I27/6*100</f>
        <v>33.333333333333329</v>
      </c>
      <c r="U25" s="123">
        <f>'Data Entry'!X27/5*100</f>
        <v>60</v>
      </c>
      <c r="V25" s="123">
        <f>'Data Entry'!N27/6*100</f>
        <v>50</v>
      </c>
      <c r="W25" s="123">
        <f>'Data Entry'!Y27/10*100</f>
        <v>20</v>
      </c>
      <c r="X25" s="123">
        <f>'Data Entry'!L27/8*100</f>
        <v>12.5</v>
      </c>
      <c r="Y25" s="123">
        <f>'Data Entry'!Z27/10*100</f>
        <v>70</v>
      </c>
      <c r="Z25" s="123">
        <f>'Data Entry'!P27/4*100</f>
        <v>50</v>
      </c>
      <c r="AA25" s="125">
        <f>'Data Entry'!W27/9*100</f>
        <v>100</v>
      </c>
      <c r="AB25" s="125">
        <f>'Data Entry'!AC27/10*100</f>
        <v>80</v>
      </c>
      <c r="AC25" s="114">
        <f>'Data Entry'!AK27</f>
        <v>0.53960396039603964</v>
      </c>
      <c r="AD25" s="103">
        <f>'Data Entry'!AL27</f>
        <v>0.58181818181818179</v>
      </c>
      <c r="AE25" s="113">
        <f>'Data Entry'!AM27</f>
        <v>0.59183673469387754</v>
      </c>
      <c r="AF25" s="113">
        <f>'Data Entry'!AN27</f>
        <v>0.40909090909090912</v>
      </c>
      <c r="AG25" s="113">
        <f>'Data Entry'!AO27</f>
        <v>0.37142857142857144</v>
      </c>
      <c r="AH25" s="113">
        <f>'Data Entry'!AP27</f>
        <v>0.40909090909090912</v>
      </c>
      <c r="AI25" s="113">
        <f>'Data Entry'!AQ27</f>
        <v>0.89473684210526316</v>
      </c>
    </row>
    <row r="26" spans="1:35" ht="31.5" x14ac:dyDescent="0.5">
      <c r="A26" s="122">
        <v>23</v>
      </c>
      <c r="B26" s="121" t="str">
        <f>'Data Entry'!B28</f>
        <v>mtm47</v>
      </c>
      <c r="C26" s="123">
        <f>'Data Entry'!Z28/10*100</f>
        <v>100</v>
      </c>
      <c r="D26" s="123">
        <f>'Data Entry'!E28/3*100</f>
        <v>66.666666666666657</v>
      </c>
      <c r="E26" s="123">
        <f>'Data Entry'!K28/8*100</f>
        <v>62.5</v>
      </c>
      <c r="F26" s="123">
        <f>'Data Entry'!O28/8*100</f>
        <v>37.5</v>
      </c>
      <c r="G26" s="123">
        <f>'Data Entry'!S28/10*100</f>
        <v>90</v>
      </c>
      <c r="H26" s="123">
        <f>'Data Entry'!AA28/10*100</f>
        <v>50</v>
      </c>
      <c r="I26" s="123">
        <f>'Data Entry'!T28/6*100</f>
        <v>66.666666666666657</v>
      </c>
      <c r="J26" s="123">
        <f>'Data Entry'!V28/7*100</f>
        <v>42.857142857142854</v>
      </c>
      <c r="K26" s="123">
        <f>'Data Entry'!R28/7*100</f>
        <v>57.142857142857139</v>
      </c>
      <c r="L26" s="123">
        <f>'Data Entry'!Q28/5*100</f>
        <v>60</v>
      </c>
      <c r="M26" s="123">
        <f>'Data Entry'!D28/9*100</f>
        <v>44.444444444444443</v>
      </c>
      <c r="N26" s="123">
        <f>'Data Entry'!G28/11*100</f>
        <v>63.636363636363633</v>
      </c>
      <c r="O26" s="123">
        <f>'Data Entry'!H28/10*100</f>
        <v>60</v>
      </c>
      <c r="P26" s="123">
        <f>'Data Entry'!F28/10*100</f>
        <v>60</v>
      </c>
      <c r="Q26" s="123">
        <f>'Data Entry'!J28/7*100</f>
        <v>85.714285714285708</v>
      </c>
      <c r="R26" s="123">
        <f>'Data Entry'!M28/5*100</f>
        <v>40</v>
      </c>
      <c r="S26" s="123">
        <f>'Data Entry'!U28/8*100</f>
        <v>62.5</v>
      </c>
      <c r="T26" s="123">
        <f>'Data Entry'!I28/6*100</f>
        <v>100</v>
      </c>
      <c r="U26" s="123">
        <f>'Data Entry'!X28/5*100</f>
        <v>60</v>
      </c>
      <c r="V26" s="123">
        <f>'Data Entry'!N28/6*100</f>
        <v>33.333333333333329</v>
      </c>
      <c r="W26" s="123">
        <f>'Data Entry'!Y28/10*100</f>
        <v>30</v>
      </c>
      <c r="X26" s="123">
        <f>'Data Entry'!L28/8*100</f>
        <v>62.5</v>
      </c>
      <c r="Y26" s="123">
        <f>'Data Entry'!Z28/10*100</f>
        <v>100</v>
      </c>
      <c r="Z26" s="123">
        <f>'Data Entry'!P28/4*100</f>
        <v>50</v>
      </c>
      <c r="AA26" s="125">
        <f>'Data Entry'!W28/9*100</f>
        <v>100</v>
      </c>
      <c r="AB26" s="125">
        <f>'Data Entry'!AC28/10*100</f>
        <v>90</v>
      </c>
      <c r="AC26" s="114">
        <f>'Data Entry'!AK28</f>
        <v>0.63861386138613863</v>
      </c>
      <c r="AD26" s="103">
        <f>'Data Entry'!AL28</f>
        <v>0.69090909090909092</v>
      </c>
      <c r="AE26" s="113">
        <f>'Data Entry'!AM28</f>
        <v>0.55102040816326525</v>
      </c>
      <c r="AF26" s="113">
        <f>'Data Entry'!AN28</f>
        <v>0.63636363636363635</v>
      </c>
      <c r="AG26" s="113">
        <f>'Data Entry'!AO28</f>
        <v>0.54285714285714282</v>
      </c>
      <c r="AH26" s="113">
        <f>'Data Entry'!AP28</f>
        <v>0.59090909090909094</v>
      </c>
      <c r="AI26" s="113">
        <f>'Data Entry'!AQ28</f>
        <v>0.94736842105263153</v>
      </c>
    </row>
    <row r="27" spans="1:35" ht="31.5" x14ac:dyDescent="0.5">
      <c r="A27" s="122">
        <v>24</v>
      </c>
      <c r="B27" s="121" t="str">
        <f>'Data Entry'!B29</f>
        <v>mem01</v>
      </c>
      <c r="C27" s="123">
        <f>'Data Entry'!Z29/10*100</f>
        <v>10</v>
      </c>
      <c r="D27" s="123">
        <f>'Data Entry'!E29/3*100</f>
        <v>33.333333333333329</v>
      </c>
      <c r="E27" s="123">
        <f>'Data Entry'!K29/8*100</f>
        <v>62.5</v>
      </c>
      <c r="F27" s="123">
        <f>'Data Entry'!O29/8*100</f>
        <v>37.5</v>
      </c>
      <c r="G27" s="123">
        <f>'Data Entry'!S29/10*100</f>
        <v>60</v>
      </c>
      <c r="H27" s="123">
        <f>'Data Entry'!AA29/10*100</f>
        <v>60</v>
      </c>
      <c r="I27" s="123">
        <f>'Data Entry'!T29/6*100</f>
        <v>33.333333333333329</v>
      </c>
      <c r="J27" s="123">
        <f>'Data Entry'!V29/7*100</f>
        <v>28.571428571428569</v>
      </c>
      <c r="K27" s="123">
        <f>'Data Entry'!R29/7*100</f>
        <v>71.428571428571431</v>
      </c>
      <c r="L27" s="123">
        <f>'Data Entry'!Q29/5*100</f>
        <v>40</v>
      </c>
      <c r="M27" s="123">
        <f>'Data Entry'!D29/9*100</f>
        <v>66.666666666666657</v>
      </c>
      <c r="N27" s="123">
        <f>'Data Entry'!G29/11*100</f>
        <v>63.636363636363633</v>
      </c>
      <c r="O27" s="123">
        <f>'Data Entry'!H29/10*100</f>
        <v>50</v>
      </c>
      <c r="P27" s="123">
        <f>'Data Entry'!F29/10*100</f>
        <v>50</v>
      </c>
      <c r="Q27" s="123">
        <f>'Data Entry'!J29/7*100</f>
        <v>42.857142857142854</v>
      </c>
      <c r="R27" s="123">
        <f>'Data Entry'!M29/5*100</f>
        <v>0</v>
      </c>
      <c r="S27" s="123">
        <f>'Data Entry'!U29/8*100</f>
        <v>25</v>
      </c>
      <c r="T27" s="123">
        <f>'Data Entry'!I29/6*100</f>
        <v>33.333333333333329</v>
      </c>
      <c r="U27" s="123">
        <f>'Data Entry'!X29/5*100</f>
        <v>80</v>
      </c>
      <c r="V27" s="123">
        <f>'Data Entry'!N29/6*100</f>
        <v>66.666666666666657</v>
      </c>
      <c r="W27" s="123">
        <f>'Data Entry'!Y29/10*100</f>
        <v>70</v>
      </c>
      <c r="X27" s="123">
        <f>'Data Entry'!L29/8*100</f>
        <v>25</v>
      </c>
      <c r="Y27" s="123">
        <f>'Data Entry'!Z29/10*100</f>
        <v>10</v>
      </c>
      <c r="Z27" s="123">
        <f>'Data Entry'!P29/4*100</f>
        <v>25</v>
      </c>
      <c r="AA27" s="125">
        <f>'Data Entry'!W29/9*100</f>
        <v>66.666666666666657</v>
      </c>
      <c r="AB27" s="125">
        <f>'Data Entry'!AC29/10*100</f>
        <v>60</v>
      </c>
      <c r="AC27" s="114">
        <f>'Data Entry'!AK29</f>
        <v>0.49009900990099009</v>
      </c>
      <c r="AD27" s="103">
        <f>'Data Entry'!AL29</f>
        <v>0.43636363636363634</v>
      </c>
      <c r="AE27" s="113">
        <f>'Data Entry'!AM29</f>
        <v>0.55102040816326525</v>
      </c>
      <c r="AF27" s="113">
        <f>'Data Entry'!AN29</f>
        <v>0.36363636363636365</v>
      </c>
      <c r="AG27" s="113">
        <f>'Data Entry'!AO29</f>
        <v>0.54285714285714282</v>
      </c>
      <c r="AH27" s="113">
        <f>'Data Entry'!AP29</f>
        <v>0.40909090909090912</v>
      </c>
      <c r="AI27" s="113">
        <f>'Data Entry'!AQ29</f>
        <v>0.63157894736842102</v>
      </c>
    </row>
    <row r="28" spans="1:35" ht="31.5" x14ac:dyDescent="0.5">
      <c r="A28" s="122">
        <v>25</v>
      </c>
      <c r="B28" s="121" t="str">
        <f>'Data Entry'!B30</f>
        <v>mtm09</v>
      </c>
      <c r="C28" s="123">
        <f>'Data Entry'!Z30/10*100</f>
        <v>70</v>
      </c>
      <c r="D28" s="123">
        <f>'Data Entry'!E30/3*100</f>
        <v>66.666666666666657</v>
      </c>
      <c r="E28" s="123">
        <f>'Data Entry'!K30/8*100</f>
        <v>62.5</v>
      </c>
      <c r="F28" s="123">
        <f>'Data Entry'!O30/8*100</f>
        <v>25</v>
      </c>
      <c r="G28" s="123">
        <f>'Data Entry'!S30/10*100</f>
        <v>80</v>
      </c>
      <c r="H28" s="123">
        <f>'Data Entry'!AA30/10*100</f>
        <v>60</v>
      </c>
      <c r="I28" s="123">
        <f>'Data Entry'!T30/6*100</f>
        <v>66.666666666666657</v>
      </c>
      <c r="J28" s="123">
        <f>'Data Entry'!V30/7*100</f>
        <v>57.142857142857139</v>
      </c>
      <c r="K28" s="123">
        <f>'Data Entry'!R30/7*100</f>
        <v>71.428571428571431</v>
      </c>
      <c r="L28" s="123">
        <f>'Data Entry'!Q30/5*100</f>
        <v>60</v>
      </c>
      <c r="M28" s="123">
        <f>'Data Entry'!D30/9*100</f>
        <v>44.444444444444443</v>
      </c>
      <c r="N28" s="123">
        <f>'Data Entry'!G30/11*100</f>
        <v>36.363636363636367</v>
      </c>
      <c r="O28" s="123">
        <f>'Data Entry'!H30/10*100</f>
        <v>60</v>
      </c>
      <c r="P28" s="123">
        <f>'Data Entry'!F30/10*100</f>
        <v>50</v>
      </c>
      <c r="Q28" s="123">
        <f>'Data Entry'!J30/7*100</f>
        <v>28.571428571428569</v>
      </c>
      <c r="R28" s="123">
        <f>'Data Entry'!M30/5*100</f>
        <v>60</v>
      </c>
      <c r="S28" s="123">
        <f>'Data Entry'!U30/8*100</f>
        <v>50</v>
      </c>
      <c r="T28" s="123">
        <f>'Data Entry'!I30/6*100</f>
        <v>66.666666666666657</v>
      </c>
      <c r="U28" s="123">
        <f>'Data Entry'!X30/5*100</f>
        <v>80</v>
      </c>
      <c r="V28" s="123">
        <f>'Data Entry'!N30/6*100</f>
        <v>16.666666666666664</v>
      </c>
      <c r="W28" s="123">
        <f>'Data Entry'!Y30/10*100</f>
        <v>30</v>
      </c>
      <c r="X28" s="123">
        <f>'Data Entry'!L30/8*100</f>
        <v>12.5</v>
      </c>
      <c r="Y28" s="123">
        <f>'Data Entry'!Z30/10*100</f>
        <v>70</v>
      </c>
      <c r="Z28" s="123">
        <f>'Data Entry'!P30/4*100</f>
        <v>75</v>
      </c>
      <c r="AA28" s="125">
        <f>'Data Entry'!W30/9*100</f>
        <v>88.888888888888886</v>
      </c>
      <c r="AB28" s="125">
        <f>'Data Entry'!AC30/10*100</f>
        <v>80</v>
      </c>
      <c r="AC28" s="114">
        <f>'Data Entry'!AK30</f>
        <v>0.54950495049504955</v>
      </c>
      <c r="AD28" s="103">
        <f>'Data Entry'!AL30</f>
        <v>0.61818181818181817</v>
      </c>
      <c r="AE28" s="113">
        <f>'Data Entry'!AM30</f>
        <v>0.53061224489795922</v>
      </c>
      <c r="AF28" s="113">
        <f>'Data Entry'!AN30</f>
        <v>0.45454545454545453</v>
      </c>
      <c r="AG28" s="113">
        <f>'Data Entry'!AO30</f>
        <v>0.45714285714285713</v>
      </c>
      <c r="AH28" s="113">
        <f>'Data Entry'!AP30</f>
        <v>0.40909090909090912</v>
      </c>
      <c r="AI28" s="113">
        <f>'Data Entry'!AQ30</f>
        <v>0.84210526315789469</v>
      </c>
    </row>
    <row r="29" spans="1:35" ht="31.5" x14ac:dyDescent="0.5">
      <c r="A29" s="122">
        <v>26</v>
      </c>
      <c r="B29" s="121" t="str">
        <f>'Data Entry'!B31</f>
        <v>mtm50</v>
      </c>
      <c r="C29" s="123">
        <f>'Data Entry'!Z31/10*100</f>
        <v>70</v>
      </c>
      <c r="D29" s="123">
        <f>'Data Entry'!E31/3*100</f>
        <v>66.666666666666657</v>
      </c>
      <c r="E29" s="123">
        <f>'Data Entry'!K31/8*100</f>
        <v>75</v>
      </c>
      <c r="F29" s="123">
        <f>'Data Entry'!O31/8*100</f>
        <v>37.5</v>
      </c>
      <c r="G29" s="123">
        <f>'Data Entry'!S31/10*100</f>
        <v>70</v>
      </c>
      <c r="H29" s="123">
        <f>'Data Entry'!AA31/10*100</f>
        <v>50</v>
      </c>
      <c r="I29" s="123">
        <f>'Data Entry'!T31/6*100</f>
        <v>66.666666666666657</v>
      </c>
      <c r="J29" s="123">
        <f>'Data Entry'!V31/7*100</f>
        <v>28.571428571428569</v>
      </c>
      <c r="K29" s="123">
        <f>'Data Entry'!R31/7*100</f>
        <v>71.428571428571431</v>
      </c>
      <c r="L29" s="123">
        <f>'Data Entry'!Q31/5*100</f>
        <v>80</v>
      </c>
      <c r="M29" s="123">
        <f>'Data Entry'!D31/9*100</f>
        <v>22.222222222222221</v>
      </c>
      <c r="N29" s="123">
        <f>'Data Entry'!G31/11*100</f>
        <v>45.454545454545453</v>
      </c>
      <c r="O29" s="123">
        <f>'Data Entry'!H31/10*100</f>
        <v>30</v>
      </c>
      <c r="P29" s="123">
        <f>'Data Entry'!F31/10*100</f>
        <v>50</v>
      </c>
      <c r="Q29" s="123">
        <f>'Data Entry'!J31/7*100</f>
        <v>57.142857142857139</v>
      </c>
      <c r="R29" s="123">
        <f>'Data Entry'!M31/5*100</f>
        <v>40</v>
      </c>
      <c r="S29" s="123">
        <f>'Data Entry'!U31/8*100</f>
        <v>25</v>
      </c>
      <c r="T29" s="123">
        <f>'Data Entry'!I31/6*100</f>
        <v>16.666666666666664</v>
      </c>
      <c r="U29" s="123">
        <f>'Data Entry'!X31/5*100</f>
        <v>20</v>
      </c>
      <c r="V29" s="123">
        <f>'Data Entry'!N31/6*100</f>
        <v>33.333333333333329</v>
      </c>
      <c r="W29" s="123">
        <f>'Data Entry'!Y31/10*100</f>
        <v>50</v>
      </c>
      <c r="X29" s="123">
        <f>'Data Entry'!L31/8*100</f>
        <v>37.5</v>
      </c>
      <c r="Y29" s="123">
        <f>'Data Entry'!Z31/10*100</f>
        <v>70</v>
      </c>
      <c r="Z29" s="123">
        <f>'Data Entry'!P31/4*100</f>
        <v>75</v>
      </c>
      <c r="AA29" s="125">
        <f>'Data Entry'!W31/9*100</f>
        <v>100</v>
      </c>
      <c r="AB29" s="125">
        <f>'Data Entry'!AC31/10*100</f>
        <v>70</v>
      </c>
      <c r="AC29" s="114">
        <f>'Data Entry'!AK31</f>
        <v>0.52475247524752477</v>
      </c>
      <c r="AD29" s="103">
        <f>'Data Entry'!AL31</f>
        <v>0.61818181818181817</v>
      </c>
      <c r="AE29" s="113">
        <f>'Data Entry'!AM31</f>
        <v>0.42857142857142855</v>
      </c>
      <c r="AF29" s="113">
        <f>'Data Entry'!AN31</f>
        <v>0.5</v>
      </c>
      <c r="AG29" s="113">
        <f>'Data Entry'!AO31</f>
        <v>0.31428571428571428</v>
      </c>
      <c r="AH29" s="113">
        <f>'Data Entry'!AP31</f>
        <v>0.59090909090909094</v>
      </c>
      <c r="AI29" s="113">
        <f>'Data Entry'!AQ31</f>
        <v>0.84210526315789469</v>
      </c>
    </row>
    <row r="30" spans="1:35" ht="31.5" x14ac:dyDescent="0.5">
      <c r="A30" s="122">
        <v>27</v>
      </c>
      <c r="B30" s="121" t="str">
        <f>'Data Entry'!B32</f>
        <v>mtm62</v>
      </c>
      <c r="C30" s="123">
        <f>'Data Entry'!Z32/10*100</f>
        <v>80</v>
      </c>
      <c r="D30" s="123">
        <f>'Data Entry'!E32/3*100</f>
        <v>66.666666666666657</v>
      </c>
      <c r="E30" s="123">
        <f>'Data Entry'!K32/8*100</f>
        <v>62.5</v>
      </c>
      <c r="F30" s="123">
        <f>'Data Entry'!O32/8*100</f>
        <v>50</v>
      </c>
      <c r="G30" s="123">
        <f>'Data Entry'!S32/10*100</f>
        <v>70</v>
      </c>
      <c r="H30" s="123">
        <f>'Data Entry'!AA32/10*100</f>
        <v>30</v>
      </c>
      <c r="I30" s="123">
        <f>'Data Entry'!T32/6*100</f>
        <v>83.333333333333343</v>
      </c>
      <c r="J30" s="123">
        <f>'Data Entry'!V32/7*100</f>
        <v>71.428571428571431</v>
      </c>
      <c r="K30" s="123">
        <f>'Data Entry'!R32/7*100</f>
        <v>85.714285714285708</v>
      </c>
      <c r="L30" s="123">
        <f>'Data Entry'!Q32/5*100</f>
        <v>100</v>
      </c>
      <c r="M30" s="123">
        <f>'Data Entry'!D32/9*100</f>
        <v>55.555555555555557</v>
      </c>
      <c r="N30" s="123">
        <f>'Data Entry'!G32/11*100</f>
        <v>36.363636363636367</v>
      </c>
      <c r="O30" s="123">
        <f>'Data Entry'!H32/10*100</f>
        <v>70</v>
      </c>
      <c r="P30" s="123">
        <f>'Data Entry'!F32/10*100</f>
        <v>60</v>
      </c>
      <c r="Q30" s="123">
        <f>'Data Entry'!J32/7*100</f>
        <v>71.428571428571431</v>
      </c>
      <c r="R30" s="123">
        <f>'Data Entry'!M32/5*100</f>
        <v>60</v>
      </c>
      <c r="S30" s="123">
        <f>'Data Entry'!U32/8*100</f>
        <v>37.5</v>
      </c>
      <c r="T30" s="123">
        <f>'Data Entry'!I32/6*100</f>
        <v>16.666666666666664</v>
      </c>
      <c r="U30" s="123">
        <f>'Data Entry'!X32/5*100</f>
        <v>40</v>
      </c>
      <c r="V30" s="123">
        <f>'Data Entry'!N32/6*100</f>
        <v>50</v>
      </c>
      <c r="W30" s="123">
        <f>'Data Entry'!Y32/10*100</f>
        <v>50</v>
      </c>
      <c r="X30" s="123">
        <f>'Data Entry'!L32/8*100</f>
        <v>50</v>
      </c>
      <c r="Y30" s="123">
        <f>'Data Entry'!Z32/10*100</f>
        <v>80</v>
      </c>
      <c r="Z30" s="123">
        <f>'Data Entry'!P32/4*100</f>
        <v>75</v>
      </c>
      <c r="AA30" s="125">
        <f>'Data Entry'!W32/9*100</f>
        <v>100</v>
      </c>
      <c r="AB30" s="125">
        <f>'Data Entry'!AC32/10*100</f>
        <v>90</v>
      </c>
      <c r="AC30" s="114">
        <f>'Data Entry'!AK32</f>
        <v>0.61386138613861385</v>
      </c>
      <c r="AD30" s="103">
        <f>'Data Entry'!AL32</f>
        <v>0.61818181818181817</v>
      </c>
      <c r="AE30" s="113">
        <f>'Data Entry'!AM32</f>
        <v>0.65306122448979587</v>
      </c>
      <c r="AF30" s="113">
        <f>'Data Entry'!AN32</f>
        <v>0.63636363636363635</v>
      </c>
      <c r="AG30" s="113">
        <f>'Data Entry'!AO32</f>
        <v>0.4</v>
      </c>
      <c r="AH30" s="113">
        <f>'Data Entry'!AP32</f>
        <v>0.54545454545454541</v>
      </c>
      <c r="AI30" s="113">
        <f>'Data Entry'!AQ32</f>
        <v>0.94736842105263153</v>
      </c>
    </row>
    <row r="31" spans="1:35" ht="31.5" x14ac:dyDescent="0.5">
      <c r="A31" s="122">
        <v>28</v>
      </c>
      <c r="B31" s="121" t="str">
        <f>'Data Entry'!B33</f>
        <v>mtm30</v>
      </c>
      <c r="C31" s="123">
        <f>'Data Entry'!Z33/10*100</f>
        <v>20</v>
      </c>
      <c r="D31" s="123">
        <f>'Data Entry'!E33/3*100</f>
        <v>33.333333333333329</v>
      </c>
      <c r="E31" s="123">
        <f>'Data Entry'!K33/8*100</f>
        <v>100</v>
      </c>
      <c r="F31" s="123">
        <f>'Data Entry'!O33/8*100</f>
        <v>62.5</v>
      </c>
      <c r="G31" s="123">
        <f>'Data Entry'!S33/10*100</f>
        <v>50</v>
      </c>
      <c r="H31" s="123">
        <f>'Data Entry'!AA33/10*100</f>
        <v>60</v>
      </c>
      <c r="I31" s="123">
        <f>'Data Entry'!T33/6*100</f>
        <v>0</v>
      </c>
      <c r="J31" s="123">
        <f>'Data Entry'!V33/7*100</f>
        <v>42.857142857142854</v>
      </c>
      <c r="K31" s="123">
        <f>'Data Entry'!R33/7*100</f>
        <v>28.571428571428569</v>
      </c>
      <c r="L31" s="123">
        <f>'Data Entry'!Q33/5*100</f>
        <v>0</v>
      </c>
      <c r="M31" s="123">
        <f>'Data Entry'!D33/9*100</f>
        <v>22.222222222222221</v>
      </c>
      <c r="N31" s="123">
        <f>'Data Entry'!G33/11*100</f>
        <v>27.27272727272727</v>
      </c>
      <c r="O31" s="123">
        <f>'Data Entry'!H33/10*100</f>
        <v>10</v>
      </c>
      <c r="P31" s="123">
        <f>'Data Entry'!F33/10*100</f>
        <v>60</v>
      </c>
      <c r="Q31" s="123">
        <f>'Data Entry'!J33/7*100</f>
        <v>42.857142857142854</v>
      </c>
      <c r="R31" s="123">
        <f>'Data Entry'!M33/5*100</f>
        <v>0</v>
      </c>
      <c r="S31" s="123">
        <f>'Data Entry'!U33/8*100</f>
        <v>75</v>
      </c>
      <c r="T31" s="123">
        <f>'Data Entry'!I33/6*100</f>
        <v>50</v>
      </c>
      <c r="U31" s="123">
        <f>'Data Entry'!X33/5*100</f>
        <v>80</v>
      </c>
      <c r="V31" s="123">
        <f>'Data Entry'!N33/6*100</f>
        <v>16.666666666666664</v>
      </c>
      <c r="W31" s="123">
        <f>'Data Entry'!Y33/10*100</f>
        <v>10</v>
      </c>
      <c r="X31" s="123">
        <f>'Data Entry'!L33/8*100</f>
        <v>25</v>
      </c>
      <c r="Y31" s="123">
        <f>'Data Entry'!Z33/10*100</f>
        <v>20</v>
      </c>
      <c r="Z31" s="123">
        <f>'Data Entry'!P33/4*100</f>
        <v>75</v>
      </c>
      <c r="AA31" s="125">
        <f>'Data Entry'!W33/9*100</f>
        <v>77.777777777777786</v>
      </c>
      <c r="AB31" s="125">
        <f>'Data Entry'!AC33/10*100</f>
        <v>80</v>
      </c>
      <c r="AC31" s="114">
        <f>'Data Entry'!AK33</f>
        <v>0.43564356435643564</v>
      </c>
      <c r="AD31" s="103">
        <f>'Data Entry'!AL33</f>
        <v>0.49090909090909091</v>
      </c>
      <c r="AE31" s="113">
        <f>'Data Entry'!AM33</f>
        <v>0.22448979591836735</v>
      </c>
      <c r="AF31" s="113">
        <f>'Data Entry'!AN33</f>
        <v>0.40909090909090912</v>
      </c>
      <c r="AG31" s="113">
        <f>'Data Entry'!AO33</f>
        <v>0.42857142857142855</v>
      </c>
      <c r="AH31" s="113">
        <f>'Data Entry'!AP33</f>
        <v>0.5</v>
      </c>
      <c r="AI31" s="113">
        <f>'Data Entry'!AQ33</f>
        <v>0.78947368421052633</v>
      </c>
    </row>
    <row r="32" spans="1:35" ht="31.5" x14ac:dyDescent="0.5">
      <c r="A32" s="122">
        <v>29</v>
      </c>
      <c r="B32" s="121" t="str">
        <f>'Data Entry'!B34</f>
        <v>mem04</v>
      </c>
      <c r="C32" s="123">
        <f>'Data Entry'!Z34/10*100</f>
        <v>60</v>
      </c>
      <c r="D32" s="123">
        <f>'Data Entry'!E34/3*100</f>
        <v>66.666666666666657</v>
      </c>
      <c r="E32" s="123">
        <f>'Data Entry'!K34/8*100</f>
        <v>62.5</v>
      </c>
      <c r="F32" s="123">
        <f>'Data Entry'!O34/8*100</f>
        <v>87.5</v>
      </c>
      <c r="G32" s="123">
        <f>'Data Entry'!S34/10*100</f>
        <v>60</v>
      </c>
      <c r="H32" s="123">
        <f>'Data Entry'!AA34/10*100</f>
        <v>80</v>
      </c>
      <c r="I32" s="123">
        <f>'Data Entry'!T34/6*100</f>
        <v>50</v>
      </c>
      <c r="J32" s="123">
        <f>'Data Entry'!V34/7*100</f>
        <v>57.142857142857139</v>
      </c>
      <c r="K32" s="123">
        <f>'Data Entry'!R34/7*100</f>
        <v>71.428571428571431</v>
      </c>
      <c r="L32" s="123">
        <f>'Data Entry'!Q34/5*100</f>
        <v>0</v>
      </c>
      <c r="M32" s="123">
        <f>'Data Entry'!D34/9*100</f>
        <v>44.444444444444443</v>
      </c>
      <c r="N32" s="123">
        <f>'Data Entry'!G34/11*100</f>
        <v>54.54545454545454</v>
      </c>
      <c r="O32" s="123">
        <f>'Data Entry'!H34/10*100</f>
        <v>50</v>
      </c>
      <c r="P32" s="123">
        <f>'Data Entry'!F34/10*100</f>
        <v>60</v>
      </c>
      <c r="Q32" s="123">
        <f>'Data Entry'!J34/7*100</f>
        <v>85.714285714285708</v>
      </c>
      <c r="R32" s="123">
        <f>'Data Entry'!M34/5*100</f>
        <v>40</v>
      </c>
      <c r="S32" s="123">
        <f>'Data Entry'!U34/8*100</f>
        <v>50</v>
      </c>
      <c r="T32" s="123">
        <f>'Data Entry'!I34/6*100</f>
        <v>66.666666666666657</v>
      </c>
      <c r="U32" s="123">
        <f>'Data Entry'!X34/5*100</f>
        <v>60</v>
      </c>
      <c r="V32" s="123">
        <f>'Data Entry'!N34/6*100</f>
        <v>16.666666666666664</v>
      </c>
      <c r="W32" s="123">
        <f>'Data Entry'!Y34/10*100</f>
        <v>60</v>
      </c>
      <c r="X32" s="123">
        <f>'Data Entry'!L34/8*100</f>
        <v>37.5</v>
      </c>
      <c r="Y32" s="123">
        <f>'Data Entry'!Z34/10*100</f>
        <v>60</v>
      </c>
      <c r="Z32" s="123">
        <f>'Data Entry'!P34/4*100</f>
        <v>75</v>
      </c>
      <c r="AA32" s="125">
        <f>'Data Entry'!W34/9*100</f>
        <v>88.888888888888886</v>
      </c>
      <c r="AB32" s="125">
        <f>'Data Entry'!AC34/10*100</f>
        <v>100</v>
      </c>
      <c r="AC32" s="114">
        <f>'Data Entry'!AK34</f>
        <v>0.6089108910891089</v>
      </c>
      <c r="AD32" s="103">
        <f>'Data Entry'!AL34</f>
        <v>0.67272727272727273</v>
      </c>
      <c r="AE32" s="113">
        <f>'Data Entry'!AM34</f>
        <v>0.48979591836734693</v>
      </c>
      <c r="AF32" s="113">
        <f>'Data Entry'!AN34</f>
        <v>0.63636363636363635</v>
      </c>
      <c r="AG32" s="113">
        <f>'Data Entry'!AO34</f>
        <v>0.51428571428571423</v>
      </c>
      <c r="AH32" s="113">
        <f>'Data Entry'!AP34</f>
        <v>0.54545454545454541</v>
      </c>
      <c r="AI32" s="113">
        <f>'Data Entry'!AQ34</f>
        <v>0.94736842105263153</v>
      </c>
    </row>
    <row r="33" spans="1:35" ht="31.5" x14ac:dyDescent="0.5">
      <c r="A33" s="122">
        <v>30</v>
      </c>
      <c r="B33" s="121" t="str">
        <f>'Data Entry'!B35</f>
        <v>mtm32</v>
      </c>
      <c r="C33" s="123">
        <f>'Data Entry'!Z35/10*100</f>
        <v>70</v>
      </c>
      <c r="D33" s="123">
        <f>'Data Entry'!E35/3*100</f>
        <v>100</v>
      </c>
      <c r="E33" s="123">
        <f>'Data Entry'!K35/8*100</f>
        <v>75</v>
      </c>
      <c r="F33" s="123">
        <f>'Data Entry'!O35/8*100</f>
        <v>37.5</v>
      </c>
      <c r="G33" s="123">
        <f>'Data Entry'!S35/10*100</f>
        <v>60</v>
      </c>
      <c r="H33" s="123">
        <f>'Data Entry'!AA35/10*100</f>
        <v>50</v>
      </c>
      <c r="I33" s="123">
        <f>'Data Entry'!T35/6*100</f>
        <v>100</v>
      </c>
      <c r="J33" s="123">
        <f>'Data Entry'!V35/7*100</f>
        <v>42.857142857142854</v>
      </c>
      <c r="K33" s="123">
        <f>'Data Entry'!R35/7*100</f>
        <v>42.857142857142854</v>
      </c>
      <c r="L33" s="123">
        <f>'Data Entry'!Q35/5*100</f>
        <v>100</v>
      </c>
      <c r="M33" s="123">
        <f>'Data Entry'!D35/9*100</f>
        <v>55.555555555555557</v>
      </c>
      <c r="N33" s="123">
        <f>'Data Entry'!G35/11*100</f>
        <v>54.54545454545454</v>
      </c>
      <c r="O33" s="123">
        <f>'Data Entry'!H35/10*100</f>
        <v>70</v>
      </c>
      <c r="P33" s="123">
        <f>'Data Entry'!F35/10*100</f>
        <v>80</v>
      </c>
      <c r="Q33" s="123">
        <f>'Data Entry'!J35/7*100</f>
        <v>57.142857142857139</v>
      </c>
      <c r="R33" s="123">
        <f>'Data Entry'!M35/5*100</f>
        <v>40</v>
      </c>
      <c r="S33" s="123">
        <f>'Data Entry'!U35/8*100</f>
        <v>25</v>
      </c>
      <c r="T33" s="123">
        <f>'Data Entry'!I35/6*100</f>
        <v>83.333333333333343</v>
      </c>
      <c r="U33" s="123">
        <f>'Data Entry'!X35/5*100</f>
        <v>100</v>
      </c>
      <c r="V33" s="123">
        <f>'Data Entry'!N35/6*100</f>
        <v>83.333333333333343</v>
      </c>
      <c r="W33" s="123">
        <f>'Data Entry'!Y35/10*100</f>
        <v>20</v>
      </c>
      <c r="X33" s="123">
        <f>'Data Entry'!L35/8*100</f>
        <v>37.5</v>
      </c>
      <c r="Y33" s="123">
        <f>'Data Entry'!Z35/10*100</f>
        <v>70</v>
      </c>
      <c r="Z33" s="123">
        <f>'Data Entry'!P35/4*100</f>
        <v>50</v>
      </c>
      <c r="AA33" s="125">
        <f>'Data Entry'!W35/9*100</f>
        <v>88.888888888888886</v>
      </c>
      <c r="AB33" s="125">
        <f>'Data Entry'!AC35/10*100</f>
        <v>100</v>
      </c>
      <c r="AC33" s="114">
        <f>'Data Entry'!AK35</f>
        <v>0.62376237623762376</v>
      </c>
      <c r="AD33" s="103">
        <f>'Data Entry'!AL35</f>
        <v>0.65454545454545454</v>
      </c>
      <c r="AE33" s="113">
        <f>'Data Entry'!AM35</f>
        <v>0.59183673469387754</v>
      </c>
      <c r="AF33" s="113">
        <f>'Data Entry'!AN35</f>
        <v>0.63636363636363635</v>
      </c>
      <c r="AG33" s="113">
        <f>'Data Entry'!AO35</f>
        <v>0.54285714285714282</v>
      </c>
      <c r="AH33" s="113">
        <f>'Data Entry'!AP35</f>
        <v>0.45454545454545453</v>
      </c>
      <c r="AI33" s="113">
        <f>'Data Entry'!AQ35</f>
        <v>0.94736842105263153</v>
      </c>
    </row>
    <row r="34" spans="1:35" ht="31.5" x14ac:dyDescent="0.5">
      <c r="A34" s="122">
        <v>31</v>
      </c>
      <c r="B34" s="121" t="str">
        <f>'Data Entry'!B36</f>
        <v>mtm40</v>
      </c>
      <c r="C34" s="123">
        <f>'Data Entry'!Z36/10*100</f>
        <v>80</v>
      </c>
      <c r="D34" s="123">
        <f>'Data Entry'!E36/3*100</f>
        <v>66.666666666666657</v>
      </c>
      <c r="E34" s="123">
        <f>'Data Entry'!K36/8*100</f>
        <v>50</v>
      </c>
      <c r="F34" s="123">
        <f>'Data Entry'!O36/8*100</f>
        <v>50</v>
      </c>
      <c r="G34" s="123">
        <f>'Data Entry'!S36/10*100</f>
        <v>70</v>
      </c>
      <c r="H34" s="123">
        <f>'Data Entry'!AA36/10*100</f>
        <v>50</v>
      </c>
      <c r="I34" s="123">
        <f>'Data Entry'!T36/6*100</f>
        <v>66.666666666666657</v>
      </c>
      <c r="J34" s="123">
        <f>'Data Entry'!V36/7*100</f>
        <v>42.857142857142854</v>
      </c>
      <c r="K34" s="123">
        <f>'Data Entry'!R36/7*100</f>
        <v>71.428571428571431</v>
      </c>
      <c r="L34" s="123">
        <f>'Data Entry'!Q36/5*100</f>
        <v>80</v>
      </c>
      <c r="M34" s="123">
        <f>'Data Entry'!D36/9*100</f>
        <v>66.666666666666657</v>
      </c>
      <c r="N34" s="123">
        <f>'Data Entry'!G36/11*100</f>
        <v>63.636363636363633</v>
      </c>
      <c r="O34" s="123">
        <f>'Data Entry'!H36/10*100</f>
        <v>60</v>
      </c>
      <c r="P34" s="123">
        <f>'Data Entry'!F36/10*100</f>
        <v>70</v>
      </c>
      <c r="Q34" s="123">
        <f>'Data Entry'!J36/7*100</f>
        <v>57.142857142857139</v>
      </c>
      <c r="R34" s="123">
        <f>'Data Entry'!M36/5*100</f>
        <v>60</v>
      </c>
      <c r="S34" s="123">
        <f>'Data Entry'!U36/8*100</f>
        <v>37.5</v>
      </c>
      <c r="T34" s="123">
        <f>'Data Entry'!I36/6*100</f>
        <v>33.333333333333329</v>
      </c>
      <c r="U34" s="123">
        <f>'Data Entry'!X36/5*100</f>
        <v>60</v>
      </c>
      <c r="V34" s="123">
        <f>'Data Entry'!N36/6*100</f>
        <v>50</v>
      </c>
      <c r="W34" s="123">
        <f>'Data Entry'!Y36/10*100</f>
        <v>40</v>
      </c>
      <c r="X34" s="123">
        <f>'Data Entry'!L36/8*100</f>
        <v>12.5</v>
      </c>
      <c r="Y34" s="123">
        <f>'Data Entry'!Z36/10*100</f>
        <v>80</v>
      </c>
      <c r="Z34" s="123">
        <f>'Data Entry'!P36/4*100</f>
        <v>100</v>
      </c>
      <c r="AA34" s="125">
        <f>'Data Entry'!W36/9*100</f>
        <v>100</v>
      </c>
      <c r="AB34" s="125">
        <f>'Data Entry'!AC36/10*100</f>
        <v>90</v>
      </c>
      <c r="AC34" s="114">
        <f>'Data Entry'!AK36</f>
        <v>0.60396039603960394</v>
      </c>
      <c r="AD34" s="103">
        <f>'Data Entry'!AL36</f>
        <v>0.61818181818181817</v>
      </c>
      <c r="AE34" s="113">
        <f>'Data Entry'!AM36</f>
        <v>0.63265306122448983</v>
      </c>
      <c r="AF34" s="113">
        <f>'Data Entry'!AN36</f>
        <v>0.63636363636363635</v>
      </c>
      <c r="AG34" s="113">
        <f>'Data Entry'!AO36</f>
        <v>0.42857142857142855</v>
      </c>
      <c r="AH34" s="113">
        <f>'Data Entry'!AP36</f>
        <v>0.45454545454545453</v>
      </c>
      <c r="AI34" s="113">
        <f>'Data Entry'!AQ36</f>
        <v>0.94736842105263153</v>
      </c>
    </row>
    <row r="35" spans="1:35" ht="31.5" x14ac:dyDescent="0.5">
      <c r="A35" s="122">
        <v>32</v>
      </c>
      <c r="B35" s="121" t="str">
        <f>'Data Entry'!B37</f>
        <v>mtm01</v>
      </c>
      <c r="C35" s="123">
        <f>'Data Entry'!Z37/10*100</f>
        <v>80</v>
      </c>
      <c r="D35" s="123">
        <f>'Data Entry'!E37/3*100</f>
        <v>33.333333333333329</v>
      </c>
      <c r="E35" s="123">
        <f>'Data Entry'!K37/8*100</f>
        <v>87.5</v>
      </c>
      <c r="F35" s="123">
        <f>'Data Entry'!O37/8*100</f>
        <v>37.5</v>
      </c>
      <c r="G35" s="123">
        <f>'Data Entry'!S37/10*100</f>
        <v>60</v>
      </c>
      <c r="H35" s="123">
        <f>'Data Entry'!AA37/10*100</f>
        <v>60</v>
      </c>
      <c r="I35" s="123">
        <f>'Data Entry'!T37/6*100</f>
        <v>50</v>
      </c>
      <c r="J35" s="123">
        <f>'Data Entry'!V37/7*100</f>
        <v>85.714285714285708</v>
      </c>
      <c r="K35" s="123">
        <f>'Data Entry'!R37/7*100</f>
        <v>57.142857142857139</v>
      </c>
      <c r="L35" s="123">
        <f>'Data Entry'!Q37/5*100</f>
        <v>60</v>
      </c>
      <c r="M35" s="123">
        <f>'Data Entry'!D37/9*100</f>
        <v>55.555555555555557</v>
      </c>
      <c r="N35" s="123">
        <f>'Data Entry'!G37/11*100</f>
        <v>45.454545454545453</v>
      </c>
      <c r="O35" s="123">
        <f>'Data Entry'!H37/10*100</f>
        <v>70</v>
      </c>
      <c r="P35" s="123">
        <f>'Data Entry'!F37/10*100</f>
        <v>60</v>
      </c>
      <c r="Q35" s="123">
        <f>'Data Entry'!J37/7*100</f>
        <v>57.142857142857139</v>
      </c>
      <c r="R35" s="123">
        <f>'Data Entry'!M37/5*100</f>
        <v>40</v>
      </c>
      <c r="S35" s="123">
        <f>'Data Entry'!U37/8*100</f>
        <v>37.5</v>
      </c>
      <c r="T35" s="123">
        <f>'Data Entry'!I37/6*100</f>
        <v>50</v>
      </c>
      <c r="U35" s="123">
        <f>'Data Entry'!X37/5*100</f>
        <v>80</v>
      </c>
      <c r="V35" s="123">
        <f>'Data Entry'!N37/6*100</f>
        <v>33.333333333333329</v>
      </c>
      <c r="W35" s="123">
        <f>'Data Entry'!Y37/10*100</f>
        <v>30</v>
      </c>
      <c r="X35" s="123">
        <f>'Data Entry'!L37/8*100</f>
        <v>50</v>
      </c>
      <c r="Y35" s="123">
        <f>'Data Entry'!Z37/10*100</f>
        <v>80</v>
      </c>
      <c r="Z35" s="123">
        <f>'Data Entry'!P37/4*100</f>
        <v>25</v>
      </c>
      <c r="AA35" s="125">
        <f>'Data Entry'!W37/9*100</f>
        <v>77.777777777777786</v>
      </c>
      <c r="AB35" s="125">
        <f>'Data Entry'!AC37/10*100</f>
        <v>80</v>
      </c>
      <c r="AC35" s="114">
        <f>'Data Entry'!AK37</f>
        <v>0.57920792079207917</v>
      </c>
      <c r="AD35" s="103">
        <f>'Data Entry'!AL37</f>
        <v>0.61818181818181817</v>
      </c>
      <c r="AE35" s="113">
        <f>'Data Entry'!AM37</f>
        <v>0.61224489795918369</v>
      </c>
      <c r="AF35" s="113">
        <f>'Data Entry'!AN37</f>
        <v>0.54545454545454541</v>
      </c>
      <c r="AG35" s="113">
        <f>'Data Entry'!AO37</f>
        <v>0.42857142857142855</v>
      </c>
      <c r="AH35" s="113">
        <f>'Data Entry'!AP37</f>
        <v>0.5</v>
      </c>
      <c r="AI35" s="113">
        <f>'Data Entry'!AQ37</f>
        <v>0.78947368421052633</v>
      </c>
    </row>
    <row r="36" spans="1:35" ht="31.5" x14ac:dyDescent="0.5">
      <c r="A36" s="122">
        <v>33</v>
      </c>
      <c r="B36" s="121" t="str">
        <f>'Data Entry'!B38</f>
        <v>mem02</v>
      </c>
      <c r="C36" s="123">
        <f>'Data Entry'!Z38/10*100</f>
        <v>50</v>
      </c>
      <c r="D36" s="123">
        <f>'Data Entry'!E38/3*100</f>
        <v>66.666666666666657</v>
      </c>
      <c r="E36" s="123">
        <f>'Data Entry'!K38/8*100</f>
        <v>87.5</v>
      </c>
      <c r="F36" s="123">
        <f>'Data Entry'!O38/8*100</f>
        <v>100</v>
      </c>
      <c r="G36" s="123">
        <f>'Data Entry'!S38/10*100</f>
        <v>70</v>
      </c>
      <c r="H36" s="123">
        <f>'Data Entry'!AA38/10*100</f>
        <v>50</v>
      </c>
      <c r="I36" s="123">
        <f>'Data Entry'!T38/6*100</f>
        <v>66.666666666666657</v>
      </c>
      <c r="J36" s="123">
        <f>'Data Entry'!V38/7*100</f>
        <v>85.714285714285708</v>
      </c>
      <c r="K36" s="123">
        <f>'Data Entry'!R38/7*100</f>
        <v>57.142857142857139</v>
      </c>
      <c r="L36" s="123">
        <f>'Data Entry'!Q38/5*100</f>
        <v>80</v>
      </c>
      <c r="M36" s="123">
        <f>'Data Entry'!D38/9*100</f>
        <v>55.555555555555557</v>
      </c>
      <c r="N36" s="123">
        <f>'Data Entry'!G38/11*100</f>
        <v>36.363636363636367</v>
      </c>
      <c r="O36" s="123">
        <f>'Data Entry'!H38/10*100</f>
        <v>60</v>
      </c>
      <c r="P36" s="123">
        <f>'Data Entry'!F38/10*100</f>
        <v>80</v>
      </c>
      <c r="Q36" s="123">
        <f>'Data Entry'!J38/7*100</f>
        <v>57.142857142857139</v>
      </c>
      <c r="R36" s="123">
        <f>'Data Entry'!M38/5*100</f>
        <v>40</v>
      </c>
      <c r="S36" s="123">
        <f>'Data Entry'!U38/8*100</f>
        <v>50</v>
      </c>
      <c r="T36" s="123">
        <f>'Data Entry'!I38/6*100</f>
        <v>33.333333333333329</v>
      </c>
      <c r="U36" s="123">
        <f>'Data Entry'!X38/5*100</f>
        <v>80</v>
      </c>
      <c r="V36" s="123">
        <f>'Data Entry'!N38/6*100</f>
        <v>50</v>
      </c>
      <c r="W36" s="123">
        <f>'Data Entry'!Y38/10*100</f>
        <v>40</v>
      </c>
      <c r="X36" s="123">
        <f>'Data Entry'!L38/8*100</f>
        <v>37.5</v>
      </c>
      <c r="Y36" s="123">
        <f>'Data Entry'!Z38/10*100</f>
        <v>50</v>
      </c>
      <c r="Z36" s="123">
        <f>'Data Entry'!P38/4*100</f>
        <v>75</v>
      </c>
      <c r="AA36" s="125">
        <f>'Data Entry'!W38/9*100</f>
        <v>77.777777777777786</v>
      </c>
      <c r="AB36" s="125">
        <f>'Data Entry'!AC38/10*100</f>
        <v>50</v>
      </c>
      <c r="AC36" s="114">
        <f>'Data Entry'!AK38</f>
        <v>0.60396039603960394</v>
      </c>
      <c r="AD36" s="103">
        <f>'Data Entry'!AL38</f>
        <v>0.69090909090909092</v>
      </c>
      <c r="AE36" s="113">
        <f>'Data Entry'!AM38</f>
        <v>0.59183673469387754</v>
      </c>
      <c r="AF36" s="113">
        <f>'Data Entry'!AN38</f>
        <v>0.63636363636363635</v>
      </c>
      <c r="AG36" s="113">
        <f>'Data Entry'!AO38</f>
        <v>0.48571428571428571</v>
      </c>
      <c r="AH36" s="113">
        <f>'Data Entry'!AP38</f>
        <v>0.54545454545454541</v>
      </c>
      <c r="AI36" s="113">
        <f>'Data Entry'!AQ38</f>
        <v>0.63157894736842102</v>
      </c>
    </row>
    <row r="37" spans="1:35" ht="31.5" x14ac:dyDescent="0.5">
      <c r="A37" s="122">
        <v>34</v>
      </c>
      <c r="B37" s="121" t="str">
        <f>'Data Entry'!B39</f>
        <v>mtm29</v>
      </c>
      <c r="C37" s="123">
        <f>'Data Entry'!Z39/10*100</f>
        <v>70</v>
      </c>
      <c r="D37" s="123">
        <f>'Data Entry'!E39/3*100</f>
        <v>66.666666666666657</v>
      </c>
      <c r="E37" s="123">
        <f>'Data Entry'!K39/8*100</f>
        <v>62.5</v>
      </c>
      <c r="F37" s="123">
        <f>'Data Entry'!O39/8*100</f>
        <v>75</v>
      </c>
      <c r="G37" s="123">
        <f>'Data Entry'!S39/10*100</f>
        <v>50</v>
      </c>
      <c r="H37" s="123">
        <f>'Data Entry'!AA39/10*100</f>
        <v>50</v>
      </c>
      <c r="I37" s="123">
        <f>'Data Entry'!T39/6*100</f>
        <v>83.333333333333343</v>
      </c>
      <c r="J37" s="123">
        <f>'Data Entry'!V39/7*100</f>
        <v>71.428571428571431</v>
      </c>
      <c r="K37" s="123">
        <f>'Data Entry'!R39/7*100</f>
        <v>85.714285714285708</v>
      </c>
      <c r="L37" s="123">
        <f>'Data Entry'!Q39/5*100</f>
        <v>40</v>
      </c>
      <c r="M37" s="123">
        <f>'Data Entry'!D39/9*100</f>
        <v>33.333333333333329</v>
      </c>
      <c r="N37" s="123">
        <f>'Data Entry'!G39/11*100</f>
        <v>54.54545454545454</v>
      </c>
      <c r="O37" s="123">
        <f>'Data Entry'!H39/10*100</f>
        <v>80</v>
      </c>
      <c r="P37" s="123">
        <f>'Data Entry'!F39/10*100</f>
        <v>50</v>
      </c>
      <c r="Q37" s="123">
        <f>'Data Entry'!J39/7*100</f>
        <v>57.142857142857139</v>
      </c>
      <c r="R37" s="123">
        <f>'Data Entry'!M39/5*100</f>
        <v>40</v>
      </c>
      <c r="S37" s="123">
        <f>'Data Entry'!U39/8*100</f>
        <v>50</v>
      </c>
      <c r="T37" s="123">
        <f>'Data Entry'!I39/6*100</f>
        <v>50</v>
      </c>
      <c r="U37" s="123">
        <f>'Data Entry'!X39/5*100</f>
        <v>60</v>
      </c>
      <c r="V37" s="123">
        <f>'Data Entry'!N39/6*100</f>
        <v>66.666666666666657</v>
      </c>
      <c r="W37" s="123">
        <f>'Data Entry'!Y39/10*100</f>
        <v>40</v>
      </c>
      <c r="X37" s="123">
        <f>'Data Entry'!L39/8*100</f>
        <v>50</v>
      </c>
      <c r="Y37" s="123">
        <f>'Data Entry'!Z39/10*100</f>
        <v>70</v>
      </c>
      <c r="Z37" s="123">
        <f>'Data Entry'!P39/4*100</f>
        <v>25</v>
      </c>
      <c r="AA37" s="125">
        <f>'Data Entry'!W39/9*100</f>
        <v>77.777777777777786</v>
      </c>
      <c r="AB37" s="125">
        <f>'Data Entry'!AC39/10*100</f>
        <v>80</v>
      </c>
      <c r="AC37" s="114">
        <f>'Data Entry'!AK39</f>
        <v>0.59900990099009899</v>
      </c>
      <c r="AD37" s="103">
        <f>'Data Entry'!AL39</f>
        <v>0.63636363636363635</v>
      </c>
      <c r="AE37" s="113">
        <f>'Data Entry'!AM39</f>
        <v>0.61224489795918369</v>
      </c>
      <c r="AF37" s="113">
        <f>'Data Entry'!AN39</f>
        <v>0.5</v>
      </c>
      <c r="AG37" s="113">
        <f>'Data Entry'!AO39</f>
        <v>0.51428571428571423</v>
      </c>
      <c r="AH37" s="113">
        <f>'Data Entry'!AP39</f>
        <v>0.54545454545454541</v>
      </c>
      <c r="AI37" s="113">
        <f>'Data Entry'!AQ39</f>
        <v>0.78947368421052633</v>
      </c>
    </row>
    <row r="38" spans="1:35" ht="31.5" x14ac:dyDescent="0.5">
      <c r="A38" s="122">
        <v>35</v>
      </c>
      <c r="B38" s="121" t="str">
        <f>'Data Entry'!B40</f>
        <v>mtm13</v>
      </c>
      <c r="C38" s="123">
        <f>'Data Entry'!Z40/10*100</f>
        <v>70</v>
      </c>
      <c r="D38" s="123">
        <f>'Data Entry'!E40/3*100</f>
        <v>66.666666666666657</v>
      </c>
      <c r="E38" s="123">
        <f>'Data Entry'!K40/8*100</f>
        <v>75</v>
      </c>
      <c r="F38" s="123">
        <f>'Data Entry'!O40/8*100</f>
        <v>50</v>
      </c>
      <c r="G38" s="123">
        <f>'Data Entry'!S40/10*100</f>
        <v>60</v>
      </c>
      <c r="H38" s="123">
        <f>'Data Entry'!AA40/10*100</f>
        <v>60</v>
      </c>
      <c r="I38" s="123">
        <f>'Data Entry'!T40/6*100</f>
        <v>50</v>
      </c>
      <c r="J38" s="123">
        <f>'Data Entry'!V40/7*100</f>
        <v>57.142857142857139</v>
      </c>
      <c r="K38" s="123">
        <f>'Data Entry'!R40/7*100</f>
        <v>71.428571428571431</v>
      </c>
      <c r="L38" s="123">
        <f>'Data Entry'!Q40/5*100</f>
        <v>20</v>
      </c>
      <c r="M38" s="123">
        <f>'Data Entry'!D40/9*100</f>
        <v>66.666666666666657</v>
      </c>
      <c r="N38" s="123">
        <f>'Data Entry'!G40/11*100</f>
        <v>45.454545454545453</v>
      </c>
      <c r="O38" s="123">
        <f>'Data Entry'!H40/10*100</f>
        <v>80</v>
      </c>
      <c r="P38" s="123">
        <f>'Data Entry'!F40/10*100</f>
        <v>80</v>
      </c>
      <c r="Q38" s="123">
        <f>'Data Entry'!J40/7*100</f>
        <v>57.142857142857139</v>
      </c>
      <c r="R38" s="123">
        <f>'Data Entry'!M40/5*100</f>
        <v>20</v>
      </c>
      <c r="S38" s="123">
        <f>'Data Entry'!U40/8*100</f>
        <v>75</v>
      </c>
      <c r="T38" s="123">
        <f>'Data Entry'!I40/6*100</f>
        <v>83.333333333333343</v>
      </c>
      <c r="U38" s="123">
        <f>'Data Entry'!X40/5*100</f>
        <v>60</v>
      </c>
      <c r="V38" s="123">
        <f>'Data Entry'!N40/6*100</f>
        <v>66.666666666666657</v>
      </c>
      <c r="W38" s="123">
        <f>'Data Entry'!Y40/10*100</f>
        <v>40</v>
      </c>
      <c r="X38" s="123">
        <f>'Data Entry'!L40/8*100</f>
        <v>62.5</v>
      </c>
      <c r="Y38" s="123">
        <f>'Data Entry'!Z40/10*100</f>
        <v>70</v>
      </c>
      <c r="Z38" s="123">
        <f>'Data Entry'!P40/4*100</f>
        <v>100</v>
      </c>
      <c r="AA38" s="125">
        <f>'Data Entry'!W40/9*100</f>
        <v>66.666666666666657</v>
      </c>
      <c r="AB38" s="125">
        <f>'Data Entry'!AC40/10*100</f>
        <v>60</v>
      </c>
      <c r="AC38" s="114">
        <f>'Data Entry'!AK40</f>
        <v>0.62376237623762376</v>
      </c>
      <c r="AD38" s="103">
        <f>'Data Entry'!AL40</f>
        <v>0.61818181818181817</v>
      </c>
      <c r="AE38" s="113">
        <f>'Data Entry'!AM40</f>
        <v>0.59183673469387754</v>
      </c>
      <c r="AF38" s="113">
        <f>'Data Entry'!AN40</f>
        <v>0.59090909090909094</v>
      </c>
      <c r="AG38" s="113">
        <f>'Data Entry'!AO40</f>
        <v>0.62857142857142856</v>
      </c>
      <c r="AH38" s="113">
        <f>'Data Entry'!AP40</f>
        <v>0.72727272727272729</v>
      </c>
      <c r="AI38" s="113">
        <f>'Data Entry'!AQ40</f>
        <v>0.63157894736842102</v>
      </c>
    </row>
    <row r="39" spans="1:35" ht="31.5" x14ac:dyDescent="0.5">
      <c r="A39" s="122">
        <v>36</v>
      </c>
      <c r="B39" s="121" t="str">
        <f>'Data Entry'!B41</f>
        <v>mtm39</v>
      </c>
      <c r="C39" s="123">
        <f>'Data Entry'!Z41/10*100</f>
        <v>20</v>
      </c>
      <c r="D39" s="123">
        <f>'Data Entry'!E41/3*100</f>
        <v>66.666666666666657</v>
      </c>
      <c r="E39" s="123">
        <f>'Data Entry'!K41/8*100</f>
        <v>62.5</v>
      </c>
      <c r="F39" s="123">
        <f>'Data Entry'!O41/8*100</f>
        <v>37.5</v>
      </c>
      <c r="G39" s="123">
        <f>'Data Entry'!S41/10*100</f>
        <v>70</v>
      </c>
      <c r="H39" s="123">
        <f>'Data Entry'!AA41/10*100</f>
        <v>50</v>
      </c>
      <c r="I39" s="123">
        <f>'Data Entry'!T41/6*100</f>
        <v>66.666666666666657</v>
      </c>
      <c r="J39" s="123">
        <f>'Data Entry'!V41/7*100</f>
        <v>85.714285714285708</v>
      </c>
      <c r="K39" s="123">
        <f>'Data Entry'!R41/7*100</f>
        <v>57.142857142857139</v>
      </c>
      <c r="L39" s="123">
        <f>'Data Entry'!Q41/5*100</f>
        <v>20</v>
      </c>
      <c r="M39" s="123">
        <f>'Data Entry'!D41/9*100</f>
        <v>22.222222222222221</v>
      </c>
      <c r="N39" s="123">
        <f>'Data Entry'!G41/11*100</f>
        <v>54.54545454545454</v>
      </c>
      <c r="O39" s="123">
        <f>'Data Entry'!H41/10*100</f>
        <v>30</v>
      </c>
      <c r="P39" s="123">
        <f>'Data Entry'!F41/10*100</f>
        <v>50</v>
      </c>
      <c r="Q39" s="123">
        <f>'Data Entry'!J41/7*100</f>
        <v>0</v>
      </c>
      <c r="R39" s="123">
        <f>'Data Entry'!M41/5*100</f>
        <v>40</v>
      </c>
      <c r="S39" s="123">
        <f>'Data Entry'!U41/8*100</f>
        <v>75</v>
      </c>
      <c r="T39" s="123">
        <f>'Data Entry'!I41/6*100</f>
        <v>83.333333333333343</v>
      </c>
      <c r="U39" s="123">
        <f>'Data Entry'!X41/5*100</f>
        <v>60</v>
      </c>
      <c r="V39" s="123">
        <f>'Data Entry'!N41/6*100</f>
        <v>33.333333333333329</v>
      </c>
      <c r="W39" s="123">
        <f>'Data Entry'!Y41/10*100</f>
        <v>60</v>
      </c>
      <c r="X39" s="123">
        <f>'Data Entry'!L41/8*100</f>
        <v>37.5</v>
      </c>
      <c r="Y39" s="123">
        <f>'Data Entry'!Z41/10*100</f>
        <v>20</v>
      </c>
      <c r="Z39" s="123">
        <f>'Data Entry'!P41/4*100</f>
        <v>25</v>
      </c>
      <c r="AA39" s="125">
        <f>'Data Entry'!W41/9*100</f>
        <v>77.777777777777786</v>
      </c>
      <c r="AB39" s="125">
        <f>'Data Entry'!AC41/10*100</f>
        <v>60</v>
      </c>
      <c r="AC39" s="114">
        <f>'Data Entry'!AK41</f>
        <v>0.50495049504950495</v>
      </c>
      <c r="AD39" s="103">
        <f>'Data Entry'!AL41</f>
        <v>0.50909090909090904</v>
      </c>
      <c r="AE39" s="113">
        <f>'Data Entry'!AM41</f>
        <v>0.44897959183673469</v>
      </c>
      <c r="AF39" s="113">
        <f>'Data Entry'!AN41</f>
        <v>0.31818181818181818</v>
      </c>
      <c r="AG39" s="113">
        <f>'Data Entry'!AO41</f>
        <v>0.62857142857142856</v>
      </c>
      <c r="AH39" s="113">
        <f>'Data Entry'!AP41</f>
        <v>0.45454545454545453</v>
      </c>
      <c r="AI39" s="113">
        <f>'Data Entry'!AQ41</f>
        <v>0.68421052631578949</v>
      </c>
    </row>
    <row r="40" spans="1:35" ht="31.5" x14ac:dyDescent="0.5">
      <c r="A40" s="122">
        <v>37</v>
      </c>
      <c r="B40" s="121" t="str">
        <f>'Data Entry'!B42</f>
        <v>mtm57</v>
      </c>
      <c r="C40" s="123">
        <f>'Data Entry'!Z42/10*100</f>
        <v>40</v>
      </c>
      <c r="D40" s="123">
        <f>'Data Entry'!E42/3*100</f>
        <v>100</v>
      </c>
      <c r="E40" s="123">
        <f>'Data Entry'!K42/8*100</f>
        <v>75</v>
      </c>
      <c r="F40" s="123">
        <f>'Data Entry'!O42/8*100</f>
        <v>75</v>
      </c>
      <c r="G40" s="123">
        <f>'Data Entry'!S42/10*100</f>
        <v>30</v>
      </c>
      <c r="H40" s="123">
        <f>'Data Entry'!AA42/10*100</f>
        <v>70</v>
      </c>
      <c r="I40" s="123">
        <f>'Data Entry'!T42/6*100</f>
        <v>66.666666666666657</v>
      </c>
      <c r="J40" s="123">
        <f>'Data Entry'!V42/7*100</f>
        <v>42.857142857142854</v>
      </c>
      <c r="K40" s="123">
        <f>'Data Entry'!R42/7*100</f>
        <v>42.857142857142854</v>
      </c>
      <c r="L40" s="123">
        <f>'Data Entry'!Q42/5*100</f>
        <v>40</v>
      </c>
      <c r="M40" s="123">
        <f>'Data Entry'!D42/9*100</f>
        <v>33.333333333333329</v>
      </c>
      <c r="N40" s="123">
        <f>'Data Entry'!G42/11*100</f>
        <v>45.454545454545453</v>
      </c>
      <c r="O40" s="123">
        <f>'Data Entry'!H42/10*100</f>
        <v>30</v>
      </c>
      <c r="P40" s="123">
        <f>'Data Entry'!F42/10*100</f>
        <v>70</v>
      </c>
      <c r="Q40" s="123">
        <f>'Data Entry'!J42/7*100</f>
        <v>57.142857142857139</v>
      </c>
      <c r="R40" s="123">
        <f>'Data Entry'!M42/5*100</f>
        <v>0</v>
      </c>
      <c r="S40" s="123">
        <f>'Data Entry'!U42/8*100</f>
        <v>50</v>
      </c>
      <c r="T40" s="123">
        <f>'Data Entry'!I42/6*100</f>
        <v>66.666666666666657</v>
      </c>
      <c r="U40" s="123">
        <f>'Data Entry'!X42/5*100</f>
        <v>80</v>
      </c>
      <c r="V40" s="123">
        <f>'Data Entry'!N42/6*100</f>
        <v>66.666666666666657</v>
      </c>
      <c r="W40" s="123">
        <f>'Data Entry'!Y42/10*100</f>
        <v>30</v>
      </c>
      <c r="X40" s="123">
        <f>'Data Entry'!L42/8*100</f>
        <v>50</v>
      </c>
      <c r="Y40" s="123">
        <f>'Data Entry'!Z42/10*100</f>
        <v>40</v>
      </c>
      <c r="Z40" s="123">
        <f>'Data Entry'!P42/4*100</f>
        <v>50</v>
      </c>
      <c r="AA40" s="125">
        <f>'Data Entry'!W42/9*100</f>
        <v>100</v>
      </c>
      <c r="AB40" s="125">
        <f>'Data Entry'!AC42/10*100</f>
        <v>80</v>
      </c>
      <c r="AC40" s="114">
        <f>'Data Entry'!AK42</f>
        <v>0.5544554455445545</v>
      </c>
      <c r="AD40" s="103">
        <f>'Data Entry'!AL42</f>
        <v>0.6</v>
      </c>
      <c r="AE40" s="113">
        <f>'Data Entry'!AM42</f>
        <v>0.38775510204081631</v>
      </c>
      <c r="AF40" s="113">
        <f>'Data Entry'!AN42</f>
        <v>0.5</v>
      </c>
      <c r="AG40" s="113">
        <f>'Data Entry'!AO42</f>
        <v>0.54285714285714282</v>
      </c>
      <c r="AH40" s="113">
        <f>'Data Entry'!AP42</f>
        <v>0.59090909090909094</v>
      </c>
      <c r="AI40" s="113">
        <f>'Data Entry'!AQ42</f>
        <v>0.89473684210526316</v>
      </c>
    </row>
    <row r="41" spans="1:35" ht="31.5" x14ac:dyDescent="0.5">
      <c r="A41" s="122">
        <v>38</v>
      </c>
      <c r="B41" s="121" t="str">
        <f>'Data Entry'!B43</f>
        <v>mtm10</v>
      </c>
      <c r="C41" s="123">
        <f>'Data Entry'!Z43/10*100</f>
        <v>50</v>
      </c>
      <c r="D41" s="123">
        <f>'Data Entry'!E43/3*100</f>
        <v>100</v>
      </c>
      <c r="E41" s="123">
        <f>'Data Entry'!K43/8*100</f>
        <v>87.5</v>
      </c>
      <c r="F41" s="123">
        <f>'Data Entry'!O43/8*100</f>
        <v>50</v>
      </c>
      <c r="G41" s="123">
        <f>'Data Entry'!S43/10*100</f>
        <v>90</v>
      </c>
      <c r="H41" s="123">
        <f>'Data Entry'!AA43/10*100</f>
        <v>60</v>
      </c>
      <c r="I41" s="123">
        <f>'Data Entry'!T43/6*100</f>
        <v>66.666666666666657</v>
      </c>
      <c r="J41" s="123">
        <f>'Data Entry'!V43/7*100</f>
        <v>42.857142857142854</v>
      </c>
      <c r="K41" s="123">
        <f>'Data Entry'!R43/7*100</f>
        <v>71.428571428571431</v>
      </c>
      <c r="L41" s="123">
        <f>'Data Entry'!Q43/5*100</f>
        <v>60</v>
      </c>
      <c r="M41" s="123">
        <f>'Data Entry'!D43/9*100</f>
        <v>44.444444444444443</v>
      </c>
      <c r="N41" s="123">
        <f>'Data Entry'!G43/11*100</f>
        <v>63.636363636363633</v>
      </c>
      <c r="O41" s="123">
        <f>'Data Entry'!H43/10*100</f>
        <v>80</v>
      </c>
      <c r="P41" s="123">
        <f>'Data Entry'!F43/10*100</f>
        <v>80</v>
      </c>
      <c r="Q41" s="123">
        <f>'Data Entry'!J43/7*100</f>
        <v>14.285714285714285</v>
      </c>
      <c r="R41" s="123">
        <f>'Data Entry'!M43/5*100</f>
        <v>60</v>
      </c>
      <c r="S41" s="123">
        <f>'Data Entry'!U43/8*100</f>
        <v>50</v>
      </c>
      <c r="T41" s="123">
        <f>'Data Entry'!I43/6*100</f>
        <v>100</v>
      </c>
      <c r="U41" s="123">
        <f>'Data Entry'!X43/5*100</f>
        <v>60</v>
      </c>
      <c r="V41" s="123">
        <f>'Data Entry'!N43/6*100</f>
        <v>50</v>
      </c>
      <c r="W41" s="123">
        <f>'Data Entry'!Y43/10*100</f>
        <v>30</v>
      </c>
      <c r="X41" s="123">
        <f>'Data Entry'!L43/8*100</f>
        <v>37.5</v>
      </c>
      <c r="Y41" s="123">
        <f>'Data Entry'!Z43/10*100</f>
        <v>50</v>
      </c>
      <c r="Z41" s="123">
        <f>'Data Entry'!P43/4*100</f>
        <v>75</v>
      </c>
      <c r="AA41" s="125">
        <f>'Data Entry'!W43/9*100</f>
        <v>100</v>
      </c>
      <c r="AB41" s="125">
        <f>'Data Entry'!AC43/10*100</f>
        <v>80</v>
      </c>
      <c r="AC41" s="114">
        <f>'Data Entry'!AK43</f>
        <v>0.64356435643564358</v>
      </c>
      <c r="AD41" s="103">
        <f>'Data Entry'!AL43</f>
        <v>0.69090909090909092</v>
      </c>
      <c r="AE41" s="113">
        <f>'Data Entry'!AM43</f>
        <v>0.61224489795918369</v>
      </c>
      <c r="AF41" s="113">
        <f>'Data Entry'!AN43</f>
        <v>0.54545454545454541</v>
      </c>
      <c r="AG41" s="113">
        <f>'Data Entry'!AO43</f>
        <v>0.54285714285714282</v>
      </c>
      <c r="AH41" s="113">
        <f>'Data Entry'!AP43</f>
        <v>0.63636363636363635</v>
      </c>
      <c r="AI41" s="113">
        <f>'Data Entry'!AQ43</f>
        <v>0.89473684210526316</v>
      </c>
    </row>
    <row r="42" spans="1:35" ht="31.5" x14ac:dyDescent="0.5">
      <c r="A42" s="122">
        <v>39</v>
      </c>
      <c r="B42" s="121" t="str">
        <f>'Data Entry'!B44</f>
        <v>mtm03</v>
      </c>
      <c r="C42" s="123">
        <f>'Data Entry'!Z44/10*100</f>
        <v>50</v>
      </c>
      <c r="D42" s="123">
        <f>'Data Entry'!E44/3*100</f>
        <v>0</v>
      </c>
      <c r="E42" s="123">
        <f>'Data Entry'!K44/8*100</f>
        <v>37.5</v>
      </c>
      <c r="F42" s="123">
        <f>'Data Entry'!O44/8*100</f>
        <v>25</v>
      </c>
      <c r="G42" s="123">
        <f>'Data Entry'!S44/10*100</f>
        <v>70</v>
      </c>
      <c r="H42" s="123">
        <f>'Data Entry'!AA44/10*100</f>
        <v>60</v>
      </c>
      <c r="I42" s="123">
        <f>'Data Entry'!T44/6*100</f>
        <v>33.333333333333329</v>
      </c>
      <c r="J42" s="123">
        <f>'Data Entry'!V44/7*100</f>
        <v>57.142857142857139</v>
      </c>
      <c r="K42" s="123">
        <f>'Data Entry'!R44/7*100</f>
        <v>85.714285714285708</v>
      </c>
      <c r="L42" s="123">
        <f>'Data Entry'!Q44/5*100</f>
        <v>60</v>
      </c>
      <c r="M42" s="123">
        <f>'Data Entry'!D44/9*100</f>
        <v>55.555555555555557</v>
      </c>
      <c r="N42" s="123">
        <f>'Data Entry'!G44/11*100</f>
        <v>63.636363636363633</v>
      </c>
      <c r="O42" s="123">
        <f>'Data Entry'!H44/10*100</f>
        <v>70</v>
      </c>
      <c r="P42" s="123">
        <f>'Data Entry'!F44/10*100</f>
        <v>70</v>
      </c>
      <c r="Q42" s="123">
        <f>'Data Entry'!J44/7*100</f>
        <v>42.857142857142854</v>
      </c>
      <c r="R42" s="123">
        <f>'Data Entry'!M44/5*100</f>
        <v>20</v>
      </c>
      <c r="S42" s="123">
        <f>'Data Entry'!U44/8*100</f>
        <v>50</v>
      </c>
      <c r="T42" s="123">
        <f>'Data Entry'!I44/6*100</f>
        <v>16.666666666666664</v>
      </c>
      <c r="U42" s="123">
        <f>'Data Entry'!X44/5*100</f>
        <v>40</v>
      </c>
      <c r="V42" s="123">
        <f>'Data Entry'!N44/6*100</f>
        <v>66.666666666666657</v>
      </c>
      <c r="W42" s="123">
        <f>'Data Entry'!Y44/10*100</f>
        <v>70</v>
      </c>
      <c r="X42" s="123">
        <f>'Data Entry'!L44/8*100</f>
        <v>50</v>
      </c>
      <c r="Y42" s="123">
        <f>'Data Entry'!Z44/10*100</f>
        <v>50</v>
      </c>
      <c r="Z42" s="123">
        <f>'Data Entry'!P44/4*100</f>
        <v>75</v>
      </c>
      <c r="AA42" s="125">
        <f>'Data Entry'!W44/9*100</f>
        <v>77.777777777777786</v>
      </c>
      <c r="AB42" s="125">
        <f>'Data Entry'!AC44/10*100</f>
        <v>90</v>
      </c>
      <c r="AC42" s="114">
        <f>'Data Entry'!AK44</f>
        <v>0.5643564356435643</v>
      </c>
      <c r="AD42" s="103">
        <f>'Data Entry'!AL44</f>
        <v>0.45454545454545453</v>
      </c>
      <c r="AE42" s="113">
        <f>'Data Entry'!AM44</f>
        <v>0.65306122448979587</v>
      </c>
      <c r="AF42" s="113">
        <f>'Data Entry'!AN44</f>
        <v>0.5</v>
      </c>
      <c r="AG42" s="113">
        <f>'Data Entry'!AO44</f>
        <v>0.51428571428571423</v>
      </c>
      <c r="AH42" s="113">
        <f>'Data Entry'!AP44</f>
        <v>0.54545454545454541</v>
      </c>
      <c r="AI42" s="113">
        <f>'Data Entry'!AQ44</f>
        <v>0.84210526315789469</v>
      </c>
    </row>
    <row r="43" spans="1:35" ht="31.5" x14ac:dyDescent="0.5">
      <c r="A43" s="122">
        <v>40</v>
      </c>
      <c r="B43" s="121" t="str">
        <f>'Data Entry'!B45</f>
        <v>mtm24</v>
      </c>
      <c r="C43" s="123">
        <f>'Data Entry'!Z45/10*100</f>
        <v>90</v>
      </c>
      <c r="D43" s="123">
        <f>'Data Entry'!E45/3*100</f>
        <v>33.333333333333329</v>
      </c>
      <c r="E43" s="123">
        <f>'Data Entry'!K45/8*100</f>
        <v>62.5</v>
      </c>
      <c r="F43" s="123">
        <f>'Data Entry'!O45/8*100</f>
        <v>62.5</v>
      </c>
      <c r="G43" s="123">
        <f>'Data Entry'!S45/10*100</f>
        <v>80</v>
      </c>
      <c r="H43" s="123">
        <f>'Data Entry'!AA45/10*100</f>
        <v>50</v>
      </c>
      <c r="I43" s="123">
        <f>'Data Entry'!T45/6*100</f>
        <v>33.333333333333329</v>
      </c>
      <c r="J43" s="123">
        <f>'Data Entry'!V45/7*100</f>
        <v>85.714285714285708</v>
      </c>
      <c r="K43" s="123">
        <f>'Data Entry'!R45/7*100</f>
        <v>71.428571428571431</v>
      </c>
      <c r="L43" s="123">
        <f>'Data Entry'!Q45/5*100</f>
        <v>60</v>
      </c>
      <c r="M43" s="123">
        <f>'Data Entry'!D45/9*100</f>
        <v>44.444444444444443</v>
      </c>
      <c r="N43" s="123">
        <f>'Data Entry'!G45/11*100</f>
        <v>45.454545454545453</v>
      </c>
      <c r="O43" s="123">
        <f>'Data Entry'!H45/10*100</f>
        <v>40</v>
      </c>
      <c r="P43" s="123">
        <f>'Data Entry'!F45/10*100</f>
        <v>50</v>
      </c>
      <c r="Q43" s="123">
        <f>'Data Entry'!J45/7*100</f>
        <v>42.857142857142854</v>
      </c>
      <c r="R43" s="123">
        <f>'Data Entry'!M45/5*100</f>
        <v>40</v>
      </c>
      <c r="S43" s="123">
        <f>'Data Entry'!U45/8*100</f>
        <v>75</v>
      </c>
      <c r="T43" s="123">
        <f>'Data Entry'!I45/6*100</f>
        <v>83.333333333333343</v>
      </c>
      <c r="U43" s="123">
        <f>'Data Entry'!X45/5*100</f>
        <v>60</v>
      </c>
      <c r="V43" s="123">
        <f>'Data Entry'!N45/6*100</f>
        <v>33.333333333333329</v>
      </c>
      <c r="W43" s="123">
        <f>'Data Entry'!Y45/10*100</f>
        <v>40</v>
      </c>
      <c r="X43" s="123">
        <f>'Data Entry'!L45/8*100</f>
        <v>37.5</v>
      </c>
      <c r="Y43" s="123">
        <f>'Data Entry'!Z45/10*100</f>
        <v>90</v>
      </c>
      <c r="Z43" s="123">
        <f>'Data Entry'!P45/4*100</f>
        <v>75</v>
      </c>
      <c r="AA43" s="125">
        <f>'Data Entry'!W45/9*100</f>
        <v>66.666666666666657</v>
      </c>
      <c r="AB43" s="125">
        <f>'Data Entry'!AC45/10*100</f>
        <v>90</v>
      </c>
      <c r="AC43" s="114">
        <f>'Data Entry'!AK45</f>
        <v>0.57425742574257421</v>
      </c>
      <c r="AD43" s="103">
        <f>'Data Entry'!AL45</f>
        <v>0.63636363636363635</v>
      </c>
      <c r="AE43" s="113">
        <f>'Data Entry'!AM45</f>
        <v>0.55102040816326525</v>
      </c>
      <c r="AF43" s="113">
        <f>'Data Entry'!AN45</f>
        <v>0.45454545454545453</v>
      </c>
      <c r="AG43" s="113">
        <f>'Data Entry'!AO45</f>
        <v>0.5714285714285714</v>
      </c>
      <c r="AH43" s="113">
        <f>'Data Entry'!AP45</f>
        <v>0.40909090909090912</v>
      </c>
      <c r="AI43" s="113">
        <f>'Data Entry'!AQ45</f>
        <v>0.78947368421052633</v>
      </c>
    </row>
    <row r="44" spans="1:35" ht="31.5" x14ac:dyDescent="0.5">
      <c r="A44" s="122">
        <v>41</v>
      </c>
      <c r="B44" s="121" t="str">
        <f>'Data Entry'!B46</f>
        <v>mtm02</v>
      </c>
      <c r="C44" s="123">
        <f>'Data Entry'!Z46/10*100</f>
        <v>70</v>
      </c>
      <c r="D44" s="123">
        <f>'Data Entry'!E46/3*100</f>
        <v>100</v>
      </c>
      <c r="E44" s="123">
        <f>'Data Entry'!K46/8*100</f>
        <v>87.5</v>
      </c>
      <c r="F44" s="123">
        <f>'Data Entry'!O46/8*100</f>
        <v>62.5</v>
      </c>
      <c r="G44" s="123">
        <f>'Data Entry'!S46/10*100</f>
        <v>60</v>
      </c>
      <c r="H44" s="123">
        <f>'Data Entry'!AA46/10*100</f>
        <v>60</v>
      </c>
      <c r="I44" s="123">
        <f>'Data Entry'!T46/6*100</f>
        <v>66.666666666666657</v>
      </c>
      <c r="J44" s="123">
        <f>'Data Entry'!V46/7*100</f>
        <v>28.571428571428569</v>
      </c>
      <c r="K44" s="123">
        <f>'Data Entry'!R46/7*100</f>
        <v>85.714285714285708</v>
      </c>
      <c r="L44" s="123">
        <f>'Data Entry'!Q46/5*100</f>
        <v>40</v>
      </c>
      <c r="M44" s="123">
        <f>'Data Entry'!D46/9*100</f>
        <v>55.555555555555557</v>
      </c>
      <c r="N44" s="123">
        <f>'Data Entry'!G46/11*100</f>
        <v>72.727272727272734</v>
      </c>
      <c r="O44" s="123">
        <f>'Data Entry'!H46/10*100</f>
        <v>60</v>
      </c>
      <c r="P44" s="123">
        <f>'Data Entry'!F46/10*100</f>
        <v>60</v>
      </c>
      <c r="Q44" s="123">
        <f>'Data Entry'!J46/7*100</f>
        <v>71.428571428571431</v>
      </c>
      <c r="R44" s="123">
        <f>'Data Entry'!M46/5*100</f>
        <v>40</v>
      </c>
      <c r="S44" s="123">
        <f>'Data Entry'!U46/8*100</f>
        <v>12.5</v>
      </c>
      <c r="T44" s="123">
        <f>'Data Entry'!I46/6*100</f>
        <v>50</v>
      </c>
      <c r="U44" s="123">
        <f>'Data Entry'!X46/5*100</f>
        <v>60</v>
      </c>
      <c r="V44" s="123">
        <f>'Data Entry'!N46/6*100</f>
        <v>50</v>
      </c>
      <c r="W44" s="123">
        <f>'Data Entry'!Y46/10*100</f>
        <v>40</v>
      </c>
      <c r="X44" s="123">
        <f>'Data Entry'!L46/8*100</f>
        <v>37.5</v>
      </c>
      <c r="Y44" s="123">
        <f>'Data Entry'!Z46/10*100</f>
        <v>70</v>
      </c>
      <c r="Z44" s="123">
        <f>'Data Entry'!P46/4*100</f>
        <v>50</v>
      </c>
      <c r="AA44" s="125">
        <f>'Data Entry'!W46/9*100</f>
        <v>88.888888888888886</v>
      </c>
      <c r="AB44" s="125">
        <f>'Data Entry'!AC46/10*100</f>
        <v>90</v>
      </c>
      <c r="AC44" s="114">
        <f>'Data Entry'!AK46</f>
        <v>0.6089108910891089</v>
      </c>
      <c r="AD44" s="103">
        <f>'Data Entry'!AL46</f>
        <v>0.69090909090909092</v>
      </c>
      <c r="AE44" s="113">
        <f>'Data Entry'!AM46</f>
        <v>0.59183673469387754</v>
      </c>
      <c r="AF44" s="113">
        <f>'Data Entry'!AN46</f>
        <v>0.59090909090909094</v>
      </c>
      <c r="AG44" s="113">
        <f>'Data Entry'!AO46</f>
        <v>0.4</v>
      </c>
      <c r="AH44" s="113">
        <f>'Data Entry'!AP46</f>
        <v>0.54545454545454541</v>
      </c>
      <c r="AI44" s="113">
        <f>'Data Entry'!AQ46</f>
        <v>0.89473684210526316</v>
      </c>
    </row>
    <row r="45" spans="1:35" ht="31.5" x14ac:dyDescent="0.5">
      <c r="A45" s="122">
        <v>42</v>
      </c>
      <c r="B45" s="121" t="str">
        <f>'Data Entry'!B47</f>
        <v>mtm37</v>
      </c>
      <c r="C45" s="123">
        <f>'Data Entry'!Z47/10*100</f>
        <v>30</v>
      </c>
      <c r="D45" s="123">
        <f>'Data Entry'!E47/3*100</f>
        <v>0</v>
      </c>
      <c r="E45" s="123">
        <f>'Data Entry'!K47/8*100</f>
        <v>62.5</v>
      </c>
      <c r="F45" s="123">
        <f>'Data Entry'!O47/8*100</f>
        <v>62.5</v>
      </c>
      <c r="G45" s="123">
        <f>'Data Entry'!S47/10*100</f>
        <v>50</v>
      </c>
      <c r="H45" s="123">
        <f>'Data Entry'!AA47/10*100</f>
        <v>50</v>
      </c>
      <c r="I45" s="123">
        <f>'Data Entry'!T47/6*100</f>
        <v>50</v>
      </c>
      <c r="J45" s="123">
        <f>'Data Entry'!V47/7*100</f>
        <v>57.142857142857139</v>
      </c>
      <c r="K45" s="123">
        <f>'Data Entry'!R47/7*100</f>
        <v>28.571428571428569</v>
      </c>
      <c r="L45" s="123">
        <f>'Data Entry'!Q47/5*100</f>
        <v>60</v>
      </c>
      <c r="M45" s="123">
        <f>'Data Entry'!D47/9*100</f>
        <v>33.333333333333329</v>
      </c>
      <c r="N45" s="123">
        <f>'Data Entry'!G47/11*100</f>
        <v>54.54545454545454</v>
      </c>
      <c r="O45" s="123">
        <f>'Data Entry'!H47/10*100</f>
        <v>40</v>
      </c>
      <c r="P45" s="123">
        <f>'Data Entry'!F47/10*100</f>
        <v>50</v>
      </c>
      <c r="Q45" s="123">
        <f>'Data Entry'!J47/7*100</f>
        <v>14.285714285714285</v>
      </c>
      <c r="R45" s="123">
        <f>'Data Entry'!M47/5*100</f>
        <v>40</v>
      </c>
      <c r="S45" s="123">
        <f>'Data Entry'!U47/8*100</f>
        <v>62.5</v>
      </c>
      <c r="T45" s="123">
        <f>'Data Entry'!I47/6*100</f>
        <v>50</v>
      </c>
      <c r="U45" s="123">
        <f>'Data Entry'!X47/5*100</f>
        <v>60</v>
      </c>
      <c r="V45" s="123">
        <f>'Data Entry'!N47/6*100</f>
        <v>16.666666666666664</v>
      </c>
      <c r="W45" s="123">
        <f>'Data Entry'!Y47/10*100</f>
        <v>30</v>
      </c>
      <c r="X45" s="123">
        <f>'Data Entry'!L47/8*100</f>
        <v>12.5</v>
      </c>
      <c r="Y45" s="123">
        <f>'Data Entry'!Z47/10*100</f>
        <v>30</v>
      </c>
      <c r="Z45" s="123">
        <f>'Data Entry'!P47/4*100</f>
        <v>0</v>
      </c>
      <c r="AA45" s="125">
        <f>'Data Entry'!W47/9*100</f>
        <v>55.555555555555557</v>
      </c>
      <c r="AB45" s="125">
        <f>'Data Entry'!AC47/10*100</f>
        <v>40</v>
      </c>
      <c r="AC45" s="114">
        <f>'Data Entry'!AK47</f>
        <v>0.42574257425742573</v>
      </c>
      <c r="AD45" s="103">
        <f>'Data Entry'!AL47</f>
        <v>0.47272727272727272</v>
      </c>
      <c r="AE45" s="113">
        <f>'Data Entry'!AM47</f>
        <v>0.44897959183673469</v>
      </c>
      <c r="AF45" s="113">
        <f>'Data Entry'!AN47</f>
        <v>0.36363636363636365</v>
      </c>
      <c r="AG45" s="113">
        <f>'Data Entry'!AO47</f>
        <v>0.42857142857142855</v>
      </c>
      <c r="AH45" s="113">
        <f>'Data Entry'!AP47</f>
        <v>0.27272727272727271</v>
      </c>
      <c r="AI45" s="113">
        <f>'Data Entry'!AQ47</f>
        <v>0.47368421052631576</v>
      </c>
    </row>
    <row r="46" spans="1:35" ht="31.5" x14ac:dyDescent="0.5">
      <c r="A46" s="122">
        <v>43</v>
      </c>
      <c r="B46" s="121" t="str">
        <f>'Data Entry'!B48</f>
        <v>mtm53</v>
      </c>
      <c r="C46" s="123">
        <f>'Data Entry'!Z48/10*100</f>
        <v>40</v>
      </c>
      <c r="D46" s="123">
        <f>'Data Entry'!E48/3*100</f>
        <v>66.666666666666657</v>
      </c>
      <c r="E46" s="123">
        <f>'Data Entry'!K48/8*100</f>
        <v>75</v>
      </c>
      <c r="F46" s="123">
        <f>'Data Entry'!O48/8*100</f>
        <v>50</v>
      </c>
      <c r="G46" s="123">
        <f>'Data Entry'!S48/10*100</f>
        <v>70</v>
      </c>
      <c r="H46" s="123">
        <f>'Data Entry'!AA48/10*100</f>
        <v>40</v>
      </c>
      <c r="I46" s="123">
        <f>'Data Entry'!T48/6*100</f>
        <v>33.333333333333329</v>
      </c>
      <c r="J46" s="123">
        <f>'Data Entry'!V48/7*100</f>
        <v>28.571428571428569</v>
      </c>
      <c r="K46" s="123">
        <f>'Data Entry'!R48/7*100</f>
        <v>42.857142857142854</v>
      </c>
      <c r="L46" s="123">
        <f>'Data Entry'!Q48/5*100</f>
        <v>40</v>
      </c>
      <c r="M46" s="123">
        <f>'Data Entry'!D48/9*100</f>
        <v>11.111111111111111</v>
      </c>
      <c r="N46" s="123">
        <f>'Data Entry'!G48/11*100</f>
        <v>36.363636363636367</v>
      </c>
      <c r="O46" s="123">
        <f>'Data Entry'!H48/10*100</f>
        <v>40</v>
      </c>
      <c r="P46" s="123">
        <f>'Data Entry'!F48/10*100</f>
        <v>80</v>
      </c>
      <c r="Q46" s="123">
        <f>'Data Entry'!J48/7*100</f>
        <v>57.142857142857139</v>
      </c>
      <c r="R46" s="123">
        <f>'Data Entry'!M48/5*100</f>
        <v>20</v>
      </c>
      <c r="S46" s="123">
        <f>'Data Entry'!U48/8*100</f>
        <v>50</v>
      </c>
      <c r="T46" s="123">
        <f>'Data Entry'!I48/6*100</f>
        <v>33.333333333333329</v>
      </c>
      <c r="U46" s="123">
        <f>'Data Entry'!X48/5*100</f>
        <v>100</v>
      </c>
      <c r="V46" s="123">
        <f>'Data Entry'!N48/6*100</f>
        <v>50</v>
      </c>
      <c r="W46" s="123">
        <f>'Data Entry'!Y48/10*100</f>
        <v>30</v>
      </c>
      <c r="X46" s="123">
        <f>'Data Entry'!L48/8*100</f>
        <v>12.5</v>
      </c>
      <c r="Y46" s="123">
        <f>'Data Entry'!Z48/10*100</f>
        <v>40</v>
      </c>
      <c r="Z46" s="123">
        <f>'Data Entry'!P48/4*100</f>
        <v>50</v>
      </c>
      <c r="AA46" s="125">
        <f>'Data Entry'!W48/9*100</f>
        <v>66.666666666666657</v>
      </c>
      <c r="AB46" s="125">
        <f>'Data Entry'!AC48/10*100</f>
        <v>40</v>
      </c>
      <c r="AC46" s="114">
        <f>'Data Entry'!AK48</f>
        <v>0.45049504950495051</v>
      </c>
      <c r="AD46" s="103">
        <f>'Data Entry'!AL48</f>
        <v>0.52727272727272723</v>
      </c>
      <c r="AE46" s="113">
        <f>'Data Entry'!AM48</f>
        <v>0.32653061224489793</v>
      </c>
      <c r="AF46" s="113">
        <f>'Data Entry'!AN48</f>
        <v>0.59090909090909094</v>
      </c>
      <c r="AG46" s="113">
        <f>'Data Entry'!AO48</f>
        <v>0.48571428571428571</v>
      </c>
      <c r="AH46" s="113">
        <f>'Data Entry'!AP48</f>
        <v>0.27272727272727271</v>
      </c>
      <c r="AI46" s="113">
        <f>'Data Entry'!AQ48</f>
        <v>0.52631578947368418</v>
      </c>
    </row>
    <row r="47" spans="1:35" ht="31.5" x14ac:dyDescent="0.5">
      <c r="A47" s="122">
        <v>44</v>
      </c>
      <c r="B47" s="121" t="str">
        <f>'Data Entry'!B49</f>
        <v>mtm28</v>
      </c>
      <c r="C47" s="123">
        <f>'Data Entry'!Z49/10*100</f>
        <v>40</v>
      </c>
      <c r="D47" s="123">
        <f>'Data Entry'!E49/3*100</f>
        <v>33.333333333333329</v>
      </c>
      <c r="E47" s="123">
        <f>'Data Entry'!K49/8*100</f>
        <v>62.5</v>
      </c>
      <c r="F47" s="123">
        <f>'Data Entry'!O49/8*100</f>
        <v>37.5</v>
      </c>
      <c r="G47" s="123">
        <f>'Data Entry'!S49/10*100</f>
        <v>40</v>
      </c>
      <c r="H47" s="123">
        <f>'Data Entry'!AA49/10*100</f>
        <v>50</v>
      </c>
      <c r="I47" s="123">
        <f>'Data Entry'!T49/6*100</f>
        <v>50</v>
      </c>
      <c r="J47" s="123">
        <f>'Data Entry'!V49/7*100</f>
        <v>57.142857142857139</v>
      </c>
      <c r="K47" s="123">
        <f>'Data Entry'!R49/7*100</f>
        <v>71.428571428571431</v>
      </c>
      <c r="L47" s="123">
        <f>'Data Entry'!Q49/5*100</f>
        <v>80</v>
      </c>
      <c r="M47" s="123">
        <f>'Data Entry'!D49/9*100</f>
        <v>55.555555555555557</v>
      </c>
      <c r="N47" s="123">
        <f>'Data Entry'!G49/11*100</f>
        <v>36.363636363636367</v>
      </c>
      <c r="O47" s="123">
        <f>'Data Entry'!H49/10*100</f>
        <v>50</v>
      </c>
      <c r="P47" s="123">
        <f>'Data Entry'!F49/10*100</f>
        <v>40</v>
      </c>
      <c r="Q47" s="123">
        <f>'Data Entry'!J49/7*100</f>
        <v>57.142857142857139</v>
      </c>
      <c r="R47" s="123">
        <f>'Data Entry'!M49/5*100</f>
        <v>80</v>
      </c>
      <c r="S47" s="123">
        <f>'Data Entry'!U49/8*100</f>
        <v>37.5</v>
      </c>
      <c r="T47" s="123">
        <f>'Data Entry'!I49/6*100</f>
        <v>33.333333333333329</v>
      </c>
      <c r="U47" s="123">
        <f>'Data Entry'!X49/5*100</f>
        <v>20</v>
      </c>
      <c r="V47" s="123">
        <f>'Data Entry'!N49/6*100</f>
        <v>33.333333333333329</v>
      </c>
      <c r="W47" s="123">
        <f>'Data Entry'!Y49/10*100</f>
        <v>20</v>
      </c>
      <c r="X47" s="123">
        <f>'Data Entry'!L49/8*100</f>
        <v>12.5</v>
      </c>
      <c r="Y47" s="123">
        <f>'Data Entry'!Z49/10*100</f>
        <v>40</v>
      </c>
      <c r="Z47" s="123">
        <f>'Data Entry'!P49/4*100</f>
        <v>75</v>
      </c>
      <c r="AA47" s="125">
        <f>'Data Entry'!W49/9*100</f>
        <v>88.888888888888886</v>
      </c>
      <c r="AB47" s="125">
        <f>'Data Entry'!AC49/10*100</f>
        <v>80</v>
      </c>
      <c r="AC47" s="114">
        <f>'Data Entry'!AK49</f>
        <v>0.49009900990099009</v>
      </c>
      <c r="AD47" s="103">
        <f>'Data Entry'!AL49</f>
        <v>0.45454545454545453</v>
      </c>
      <c r="AE47" s="113">
        <f>'Data Entry'!AM49</f>
        <v>0.55102040816326525</v>
      </c>
      <c r="AF47" s="113">
        <f>'Data Entry'!AN49</f>
        <v>0.54545454545454541</v>
      </c>
      <c r="AG47" s="113">
        <f>'Data Entry'!AO49</f>
        <v>0.2857142857142857</v>
      </c>
      <c r="AH47" s="113">
        <f>'Data Entry'!AP49</f>
        <v>0.40909090909090912</v>
      </c>
      <c r="AI47" s="113">
        <f>'Data Entry'!AQ49</f>
        <v>0.84210526315789469</v>
      </c>
    </row>
    <row r="48" spans="1:35" ht="31.5" x14ac:dyDescent="0.5">
      <c r="A48" s="122">
        <v>45</v>
      </c>
      <c r="B48" s="121" t="str">
        <f>'Data Entry'!B50</f>
        <v>mtm56</v>
      </c>
      <c r="C48" s="123">
        <f>'Data Entry'!Z50/10*100</f>
        <v>30</v>
      </c>
      <c r="D48" s="123">
        <f>'Data Entry'!E50/3*100</f>
        <v>66.666666666666657</v>
      </c>
      <c r="E48" s="123">
        <f>'Data Entry'!K50/8*100</f>
        <v>87.5</v>
      </c>
      <c r="F48" s="123">
        <f>'Data Entry'!O50/8*100</f>
        <v>50</v>
      </c>
      <c r="G48" s="123">
        <f>'Data Entry'!S50/10*100</f>
        <v>80</v>
      </c>
      <c r="H48" s="123">
        <f>'Data Entry'!AA50/10*100</f>
        <v>60</v>
      </c>
      <c r="I48" s="123">
        <f>'Data Entry'!T50/6*100</f>
        <v>66.666666666666657</v>
      </c>
      <c r="J48" s="123">
        <f>'Data Entry'!V50/7*100</f>
        <v>71.428571428571431</v>
      </c>
      <c r="K48" s="123">
        <f>'Data Entry'!R50/7*100</f>
        <v>85.714285714285708</v>
      </c>
      <c r="L48" s="123">
        <f>'Data Entry'!Q50/5*100</f>
        <v>60</v>
      </c>
      <c r="M48" s="123">
        <f>'Data Entry'!D50/9*100</f>
        <v>44.444444444444443</v>
      </c>
      <c r="N48" s="123">
        <f>'Data Entry'!G50/11*100</f>
        <v>72.727272727272734</v>
      </c>
      <c r="O48" s="123">
        <f>'Data Entry'!H50/10*100</f>
        <v>40</v>
      </c>
      <c r="P48" s="123">
        <f>'Data Entry'!F50/10*100</f>
        <v>80</v>
      </c>
      <c r="Q48" s="123">
        <f>'Data Entry'!J50/7*100</f>
        <v>42.857142857142854</v>
      </c>
      <c r="R48" s="123">
        <f>'Data Entry'!M50/5*100</f>
        <v>60</v>
      </c>
      <c r="S48" s="123">
        <f>'Data Entry'!U50/8*100</f>
        <v>50</v>
      </c>
      <c r="T48" s="123">
        <f>'Data Entry'!I50/6*100</f>
        <v>33.333333333333329</v>
      </c>
      <c r="U48" s="123">
        <f>'Data Entry'!X50/5*100</f>
        <v>60</v>
      </c>
      <c r="V48" s="123">
        <f>'Data Entry'!N50/6*100</f>
        <v>33.333333333333329</v>
      </c>
      <c r="W48" s="123">
        <f>'Data Entry'!Y50/10*100</f>
        <v>20</v>
      </c>
      <c r="X48" s="123">
        <f>'Data Entry'!L50/8*100</f>
        <v>37.5</v>
      </c>
      <c r="Y48" s="123">
        <f>'Data Entry'!Z50/10*100</f>
        <v>30</v>
      </c>
      <c r="Z48" s="123">
        <f>'Data Entry'!P50/4*100</f>
        <v>50</v>
      </c>
      <c r="AA48" s="125">
        <f>'Data Entry'!W50/9*100</f>
        <v>66.666666666666657</v>
      </c>
      <c r="AB48" s="125">
        <f>'Data Entry'!AC50/10*100</f>
        <v>80</v>
      </c>
      <c r="AC48" s="114">
        <f>'Data Entry'!AK50</f>
        <v>0.57425742574257421</v>
      </c>
      <c r="AD48" s="103">
        <f>'Data Entry'!AL50</f>
        <v>0.61818181818181817</v>
      </c>
      <c r="AE48" s="113">
        <f>'Data Entry'!AM50</f>
        <v>0.61224489795918369</v>
      </c>
      <c r="AF48" s="113">
        <f>'Data Entry'!AN50</f>
        <v>0.63636363636363635</v>
      </c>
      <c r="AG48" s="113">
        <f>'Data Entry'!AO50</f>
        <v>0.37142857142857144</v>
      </c>
      <c r="AH48" s="113">
        <f>'Data Entry'!AP50</f>
        <v>0.5</v>
      </c>
      <c r="AI48" s="113">
        <f>'Data Entry'!AQ50</f>
        <v>0.73684210526315785</v>
      </c>
    </row>
    <row r="49" spans="1:35" ht="31.5" x14ac:dyDescent="0.5">
      <c r="A49" s="122">
        <v>46</v>
      </c>
      <c r="B49" s="121" t="str">
        <f>'Data Entry'!B51</f>
        <v>mtm45</v>
      </c>
      <c r="C49" s="123">
        <f>'Data Entry'!Z51/10*100</f>
        <v>30</v>
      </c>
      <c r="D49" s="123">
        <f>'Data Entry'!E51/3*100</f>
        <v>66.666666666666657</v>
      </c>
      <c r="E49" s="123">
        <f>'Data Entry'!K51/8*100</f>
        <v>62.5</v>
      </c>
      <c r="F49" s="123">
        <f>'Data Entry'!O51/8*100</f>
        <v>12.5</v>
      </c>
      <c r="G49" s="123">
        <f>'Data Entry'!S51/10*100</f>
        <v>40</v>
      </c>
      <c r="H49" s="123">
        <f>'Data Entry'!AA51/10*100</f>
        <v>30</v>
      </c>
      <c r="I49" s="123">
        <f>'Data Entry'!T51/6*100</f>
        <v>33.333333333333329</v>
      </c>
      <c r="J49" s="123">
        <f>'Data Entry'!V51/7*100</f>
        <v>28.571428571428569</v>
      </c>
      <c r="K49" s="123">
        <f>'Data Entry'!R51/7*100</f>
        <v>42.857142857142854</v>
      </c>
      <c r="L49" s="123">
        <f>'Data Entry'!Q51/5*100</f>
        <v>40</v>
      </c>
      <c r="M49" s="123">
        <f>'Data Entry'!D51/9*100</f>
        <v>22.222222222222221</v>
      </c>
      <c r="N49" s="123">
        <f>'Data Entry'!G51/11*100</f>
        <v>36.363636363636367</v>
      </c>
      <c r="O49" s="123">
        <f>'Data Entry'!H51/10*100</f>
        <v>40</v>
      </c>
      <c r="P49" s="123">
        <f>'Data Entry'!F51/10*100</f>
        <v>50</v>
      </c>
      <c r="Q49" s="123">
        <f>'Data Entry'!J51/7*100</f>
        <v>42.857142857142854</v>
      </c>
      <c r="R49" s="123">
        <f>'Data Entry'!M51/5*100</f>
        <v>40</v>
      </c>
      <c r="S49" s="123">
        <f>'Data Entry'!U51/8*100</f>
        <v>25</v>
      </c>
      <c r="T49" s="123">
        <f>'Data Entry'!I51/6*100</f>
        <v>50</v>
      </c>
      <c r="U49" s="123">
        <f>'Data Entry'!X51/5*100</f>
        <v>40</v>
      </c>
      <c r="V49" s="123">
        <f>'Data Entry'!N51/6*100</f>
        <v>33.333333333333329</v>
      </c>
      <c r="W49" s="123">
        <f>'Data Entry'!Y51/10*100</f>
        <v>0</v>
      </c>
      <c r="X49" s="123">
        <f>'Data Entry'!L51/8*100</f>
        <v>12.5</v>
      </c>
      <c r="Y49" s="123">
        <f>'Data Entry'!Z51/10*100</f>
        <v>30</v>
      </c>
      <c r="Z49" s="123">
        <f>'Data Entry'!P51/4*100</f>
        <v>75</v>
      </c>
      <c r="AA49" s="125">
        <f>'Data Entry'!W51/9*100</f>
        <v>55.555555555555557</v>
      </c>
      <c r="AB49" s="125">
        <f>'Data Entry'!AC51/10*100</f>
        <v>60</v>
      </c>
      <c r="AC49" s="114">
        <f>'Data Entry'!AK51</f>
        <v>0.36633663366336633</v>
      </c>
      <c r="AD49" s="103">
        <f>'Data Entry'!AL51</f>
        <v>0.36363636363636365</v>
      </c>
      <c r="AE49" s="113">
        <f>'Data Entry'!AM51</f>
        <v>0.34693877551020408</v>
      </c>
      <c r="AF49" s="113">
        <f>'Data Entry'!AN51</f>
        <v>0.45454545454545453</v>
      </c>
      <c r="AG49" s="113">
        <f>'Data Entry'!AO51</f>
        <v>0.25714285714285712</v>
      </c>
      <c r="AH49" s="113">
        <f>'Data Entry'!AP51</f>
        <v>0.31818181818181818</v>
      </c>
      <c r="AI49" s="113">
        <f>'Data Entry'!AQ51</f>
        <v>0.57894736842105265</v>
      </c>
    </row>
    <row r="50" spans="1:35" ht="31.5" x14ac:dyDescent="0.5">
      <c r="A50" s="122">
        <v>47</v>
      </c>
      <c r="B50" s="121" t="str">
        <f>'Data Entry'!B52</f>
        <v>mtm48</v>
      </c>
      <c r="C50" s="123">
        <f>'Data Entry'!Z52/10*100</f>
        <v>70</v>
      </c>
      <c r="D50" s="123">
        <f>'Data Entry'!E52/3*100</f>
        <v>100</v>
      </c>
      <c r="E50" s="123">
        <f>'Data Entry'!K52/8*100</f>
        <v>75</v>
      </c>
      <c r="F50" s="123">
        <f>'Data Entry'!O52/8*100</f>
        <v>25</v>
      </c>
      <c r="G50" s="123">
        <f>'Data Entry'!S52/10*100</f>
        <v>60</v>
      </c>
      <c r="H50" s="123">
        <f>'Data Entry'!AA52/10*100</f>
        <v>50</v>
      </c>
      <c r="I50" s="123">
        <f>'Data Entry'!T52/6*100</f>
        <v>66.666666666666657</v>
      </c>
      <c r="J50" s="123">
        <f>'Data Entry'!V52/7*100</f>
        <v>57.142857142857139</v>
      </c>
      <c r="K50" s="123">
        <f>'Data Entry'!R52/7*100</f>
        <v>57.142857142857139</v>
      </c>
      <c r="L50" s="123">
        <f>'Data Entry'!Q52/5*100</f>
        <v>80</v>
      </c>
      <c r="M50" s="123">
        <f>'Data Entry'!D52/9*100</f>
        <v>44.444444444444443</v>
      </c>
      <c r="N50" s="123">
        <f>'Data Entry'!G52/11*100</f>
        <v>54.54545454545454</v>
      </c>
      <c r="O50" s="123">
        <f>'Data Entry'!H52/10*100</f>
        <v>40</v>
      </c>
      <c r="P50" s="123">
        <f>'Data Entry'!F52/10*100</f>
        <v>30</v>
      </c>
      <c r="Q50" s="123">
        <f>'Data Entry'!J52/7*100</f>
        <v>28.571428571428569</v>
      </c>
      <c r="R50" s="123">
        <f>'Data Entry'!M52/5*100</f>
        <v>80</v>
      </c>
      <c r="S50" s="123">
        <f>'Data Entry'!U52/8*100</f>
        <v>50</v>
      </c>
      <c r="T50" s="123">
        <f>'Data Entry'!I52/6*100</f>
        <v>83.333333333333343</v>
      </c>
      <c r="U50" s="123">
        <f>'Data Entry'!X52/5*100</f>
        <v>60</v>
      </c>
      <c r="V50" s="123">
        <f>'Data Entry'!N52/6*100</f>
        <v>33.333333333333329</v>
      </c>
      <c r="W50" s="123">
        <f>'Data Entry'!Y52/10*100</f>
        <v>20</v>
      </c>
      <c r="X50" s="123">
        <f>'Data Entry'!L52/8*100</f>
        <v>25</v>
      </c>
      <c r="Y50" s="123">
        <f>'Data Entry'!Z52/10*100</f>
        <v>70</v>
      </c>
      <c r="Z50" s="123">
        <f>'Data Entry'!P52/4*100</f>
        <v>50</v>
      </c>
      <c r="AA50" s="125">
        <f>'Data Entry'!W52/9*100</f>
        <v>55.555555555555557</v>
      </c>
      <c r="AB50" s="125">
        <f>'Data Entry'!AC52/10*100</f>
        <v>80</v>
      </c>
      <c r="AC50" s="114">
        <f>'Data Entry'!AK52</f>
        <v>0.52970297029702973</v>
      </c>
      <c r="AD50" s="103">
        <f>'Data Entry'!AL52</f>
        <v>0.6</v>
      </c>
      <c r="AE50" s="113">
        <f>'Data Entry'!AM52</f>
        <v>0.53061224489795922</v>
      </c>
      <c r="AF50" s="113">
        <f>'Data Entry'!AN52</f>
        <v>0.40909090909090912</v>
      </c>
      <c r="AG50" s="113">
        <f>'Data Entry'!AO52</f>
        <v>0.45714285714285713</v>
      </c>
      <c r="AH50" s="113">
        <f>'Data Entry'!AP52</f>
        <v>0.45454545454545453</v>
      </c>
      <c r="AI50" s="113">
        <f>'Data Entry'!AQ52</f>
        <v>0.68421052631578949</v>
      </c>
    </row>
    <row r="51" spans="1:35" ht="31.5" x14ac:dyDescent="0.5">
      <c r="A51" s="122">
        <v>48</v>
      </c>
      <c r="B51" s="121" t="str">
        <f>'Data Entry'!B53</f>
        <v>mtm60</v>
      </c>
      <c r="C51" s="123">
        <f>'Data Entry'!Z53/10*100</f>
        <v>60</v>
      </c>
      <c r="D51" s="123">
        <f>'Data Entry'!E53/3*100</f>
        <v>100</v>
      </c>
      <c r="E51" s="123">
        <f>'Data Entry'!K53/8*100</f>
        <v>62.5</v>
      </c>
      <c r="F51" s="123">
        <f>'Data Entry'!O53/8*100</f>
        <v>62.5</v>
      </c>
      <c r="G51" s="123">
        <f>'Data Entry'!S53/10*100</f>
        <v>90</v>
      </c>
      <c r="H51" s="123">
        <f>'Data Entry'!AA53/10*100</f>
        <v>60</v>
      </c>
      <c r="I51" s="123">
        <f>'Data Entry'!T53/6*100</f>
        <v>66.666666666666657</v>
      </c>
      <c r="J51" s="123">
        <f>'Data Entry'!V53/7*100</f>
        <v>28.571428571428569</v>
      </c>
      <c r="K51" s="123">
        <f>'Data Entry'!R53/7*100</f>
        <v>57.142857142857139</v>
      </c>
      <c r="L51" s="123">
        <f>'Data Entry'!Q53/5*100</f>
        <v>60</v>
      </c>
      <c r="M51" s="123">
        <f>'Data Entry'!D53/9*100</f>
        <v>33.333333333333329</v>
      </c>
      <c r="N51" s="123">
        <f>'Data Entry'!G53/11*100</f>
        <v>81.818181818181827</v>
      </c>
      <c r="O51" s="123">
        <f>'Data Entry'!H53/10*100</f>
        <v>80</v>
      </c>
      <c r="P51" s="123">
        <f>'Data Entry'!F53/10*100</f>
        <v>70</v>
      </c>
      <c r="Q51" s="123">
        <f>'Data Entry'!J53/7*100</f>
        <v>71.428571428571431</v>
      </c>
      <c r="R51" s="123">
        <f>'Data Entry'!M53/5*100</f>
        <v>60</v>
      </c>
      <c r="S51" s="123">
        <f>'Data Entry'!U53/8*100</f>
        <v>62.5</v>
      </c>
      <c r="T51" s="123">
        <f>'Data Entry'!I53/6*100</f>
        <v>50</v>
      </c>
      <c r="U51" s="123">
        <f>'Data Entry'!X53/5*100</f>
        <v>40</v>
      </c>
      <c r="V51" s="123">
        <f>'Data Entry'!N53/6*100</f>
        <v>33.333333333333329</v>
      </c>
      <c r="W51" s="123">
        <f>'Data Entry'!Y53/10*100</f>
        <v>30</v>
      </c>
      <c r="X51" s="123">
        <f>'Data Entry'!L53/8*100</f>
        <v>25</v>
      </c>
      <c r="Y51" s="123">
        <f>'Data Entry'!Z53/10*100</f>
        <v>60</v>
      </c>
      <c r="Z51" s="123">
        <f>'Data Entry'!P53/4*100</f>
        <v>75</v>
      </c>
      <c r="AA51" s="125">
        <f>'Data Entry'!W53/9*100</f>
        <v>66.666666666666657</v>
      </c>
      <c r="AB51" s="125">
        <f>'Data Entry'!AC53/10*100</f>
        <v>80</v>
      </c>
      <c r="AC51" s="114">
        <f>'Data Entry'!AK53</f>
        <v>0.60396039603960394</v>
      </c>
      <c r="AD51" s="103">
        <f>'Data Entry'!AL53</f>
        <v>0.69090909090909092</v>
      </c>
      <c r="AE51" s="113">
        <f>'Data Entry'!AM53</f>
        <v>0.59183673469387754</v>
      </c>
      <c r="AF51" s="113">
        <f>'Data Entry'!AN53</f>
        <v>0.68181818181818177</v>
      </c>
      <c r="AG51" s="113">
        <f>'Data Entry'!AO53</f>
        <v>0.42857142857142855</v>
      </c>
      <c r="AH51" s="113">
        <f>'Data Entry'!AP53</f>
        <v>0.5</v>
      </c>
      <c r="AI51" s="113">
        <f>'Data Entry'!AQ53</f>
        <v>0.73684210526315785</v>
      </c>
    </row>
    <row r="52" spans="1:35" ht="31.5" x14ac:dyDescent="0.5">
      <c r="A52" s="122">
        <v>49</v>
      </c>
      <c r="B52" s="121" t="str">
        <f>'Data Entry'!B54</f>
        <v>mtm15</v>
      </c>
      <c r="C52" s="123">
        <f>'Data Entry'!Z54/10*100</f>
        <v>40</v>
      </c>
      <c r="D52" s="123">
        <f>'Data Entry'!E54/3*100</f>
        <v>33.333333333333329</v>
      </c>
      <c r="E52" s="123">
        <f>'Data Entry'!K54/8*100</f>
        <v>37.5</v>
      </c>
      <c r="F52" s="123">
        <f>'Data Entry'!O54/8*100</f>
        <v>37.5</v>
      </c>
      <c r="G52" s="123">
        <f>'Data Entry'!S54/10*100</f>
        <v>60</v>
      </c>
      <c r="H52" s="123">
        <f>'Data Entry'!AA54/10*100</f>
        <v>40</v>
      </c>
      <c r="I52" s="123">
        <f>'Data Entry'!T54/6*100</f>
        <v>33.333333333333329</v>
      </c>
      <c r="J52" s="123">
        <f>'Data Entry'!V54/7*100</f>
        <v>71.428571428571431</v>
      </c>
      <c r="K52" s="123">
        <f>'Data Entry'!R54/7*100</f>
        <v>28.571428571428569</v>
      </c>
      <c r="L52" s="123">
        <f>'Data Entry'!Q54/5*100</f>
        <v>20</v>
      </c>
      <c r="M52" s="123">
        <f>'Data Entry'!D54/9*100</f>
        <v>66.666666666666657</v>
      </c>
      <c r="N52" s="123">
        <f>'Data Entry'!G54/11*100</f>
        <v>54.54545454545454</v>
      </c>
      <c r="O52" s="123">
        <f>'Data Entry'!H54/10*100</f>
        <v>50</v>
      </c>
      <c r="P52" s="123">
        <f>'Data Entry'!F54/10*100</f>
        <v>50</v>
      </c>
      <c r="Q52" s="123">
        <f>'Data Entry'!J54/7*100</f>
        <v>57.142857142857139</v>
      </c>
      <c r="R52" s="123">
        <f>'Data Entry'!M54/5*100</f>
        <v>20</v>
      </c>
      <c r="S52" s="123">
        <f>'Data Entry'!U54/8*100</f>
        <v>50</v>
      </c>
      <c r="T52" s="123">
        <f>'Data Entry'!I54/6*100</f>
        <v>50</v>
      </c>
      <c r="U52" s="123">
        <f>'Data Entry'!X54/5*100</f>
        <v>60</v>
      </c>
      <c r="V52" s="123">
        <f>'Data Entry'!N54/6*100</f>
        <v>33.333333333333329</v>
      </c>
      <c r="W52" s="123">
        <f>'Data Entry'!Y54/10*100</f>
        <v>30</v>
      </c>
      <c r="X52" s="123">
        <f>'Data Entry'!L54/8*100</f>
        <v>37.5</v>
      </c>
      <c r="Y52" s="123">
        <f>'Data Entry'!Z54/10*100</f>
        <v>40</v>
      </c>
      <c r="Z52" s="123">
        <f>'Data Entry'!P54/4*100</f>
        <v>50</v>
      </c>
      <c r="AA52" s="125">
        <f>'Data Entry'!W54/9*100</f>
        <v>88.888888888888886</v>
      </c>
      <c r="AB52" s="125">
        <f>'Data Entry'!AC54/10*100</f>
        <v>80</v>
      </c>
      <c r="AC52" s="114">
        <f>'Data Entry'!AK54</f>
        <v>0.48514851485148514</v>
      </c>
      <c r="AD52" s="103">
        <f>'Data Entry'!AL54</f>
        <v>0.41818181818181815</v>
      </c>
      <c r="AE52" s="113">
        <f>'Data Entry'!AM54</f>
        <v>0.51020408163265307</v>
      </c>
      <c r="AF52" s="113">
        <f>'Data Entry'!AN54</f>
        <v>0.45454545454545453</v>
      </c>
      <c r="AG52" s="113">
        <f>'Data Entry'!AO54</f>
        <v>0.42857142857142855</v>
      </c>
      <c r="AH52" s="113">
        <f>'Data Entry'!AP54</f>
        <v>0.40909090909090912</v>
      </c>
      <c r="AI52" s="113">
        <f>'Data Entry'!AQ54</f>
        <v>0.84210526315789469</v>
      </c>
    </row>
    <row r="53" spans="1:35" ht="31.5" x14ac:dyDescent="0.5">
      <c r="A53" s="122">
        <v>50</v>
      </c>
      <c r="B53" s="121" t="str">
        <f>'Data Entry'!B55</f>
        <v>mtm52</v>
      </c>
      <c r="C53" s="123">
        <f>'Data Entry'!Z55/10*100</f>
        <v>50</v>
      </c>
      <c r="D53" s="123">
        <f>'Data Entry'!E55/3*100</f>
        <v>33.333333333333329</v>
      </c>
      <c r="E53" s="123">
        <f>'Data Entry'!K55/8*100</f>
        <v>62.5</v>
      </c>
      <c r="F53" s="123">
        <f>'Data Entry'!O55/8*100</f>
        <v>37.5</v>
      </c>
      <c r="G53" s="123">
        <f>'Data Entry'!S55/10*100</f>
        <v>70</v>
      </c>
      <c r="H53" s="123">
        <f>'Data Entry'!AA55/10*100</f>
        <v>40</v>
      </c>
      <c r="I53" s="123">
        <f>'Data Entry'!T55/6*100</f>
        <v>66.666666666666657</v>
      </c>
      <c r="J53" s="123">
        <f>'Data Entry'!V55/7*100</f>
        <v>28.571428571428569</v>
      </c>
      <c r="K53" s="123">
        <f>'Data Entry'!R55/7*100</f>
        <v>85.714285714285708</v>
      </c>
      <c r="L53" s="123">
        <f>'Data Entry'!Q55/5*100</f>
        <v>40</v>
      </c>
      <c r="M53" s="123">
        <f>'Data Entry'!D55/9*100</f>
        <v>33.333333333333329</v>
      </c>
      <c r="N53" s="123">
        <f>'Data Entry'!G55/11*100</f>
        <v>36.363636363636367</v>
      </c>
      <c r="O53" s="123">
        <f>'Data Entry'!H55/10*100</f>
        <v>20</v>
      </c>
      <c r="P53" s="123">
        <f>'Data Entry'!F55/10*100</f>
        <v>70</v>
      </c>
      <c r="Q53" s="123">
        <f>'Data Entry'!J55/7*100</f>
        <v>57.142857142857139</v>
      </c>
      <c r="R53" s="123">
        <f>'Data Entry'!M55/5*100</f>
        <v>80</v>
      </c>
      <c r="S53" s="123">
        <f>'Data Entry'!U55/8*100</f>
        <v>37.5</v>
      </c>
      <c r="T53" s="123">
        <f>'Data Entry'!I55/6*100</f>
        <v>50</v>
      </c>
      <c r="U53" s="123">
        <f>'Data Entry'!X55/5*100</f>
        <v>60</v>
      </c>
      <c r="V53" s="123">
        <f>'Data Entry'!N55/6*100</f>
        <v>50</v>
      </c>
      <c r="W53" s="123">
        <f>'Data Entry'!Y55/10*100</f>
        <v>70</v>
      </c>
      <c r="X53" s="123">
        <f>'Data Entry'!L55/8*100</f>
        <v>25</v>
      </c>
      <c r="Y53" s="123">
        <f>'Data Entry'!Z55/10*100</f>
        <v>50</v>
      </c>
      <c r="Z53" s="123">
        <f>'Data Entry'!P55/4*100</f>
        <v>75</v>
      </c>
      <c r="AA53" s="125">
        <f>'Data Entry'!W55/9*100</f>
        <v>100</v>
      </c>
      <c r="AB53" s="125">
        <f>'Data Entry'!AC55/10*100</f>
        <v>80</v>
      </c>
      <c r="AC53" s="114">
        <f>'Data Entry'!AK55</f>
        <v>0.54455445544554459</v>
      </c>
      <c r="AD53" s="103">
        <f>'Data Entry'!AL55</f>
        <v>0.52727272727272723</v>
      </c>
      <c r="AE53" s="113">
        <f>'Data Entry'!AM55</f>
        <v>0.38775510204081631</v>
      </c>
      <c r="AF53" s="113">
        <f>'Data Entry'!AN55</f>
        <v>0.68181818181818177</v>
      </c>
      <c r="AG53" s="113">
        <f>'Data Entry'!AO55</f>
        <v>0.54285714285714282</v>
      </c>
      <c r="AH53" s="113">
        <f>'Data Entry'!AP55</f>
        <v>0.5</v>
      </c>
      <c r="AI53" s="113">
        <f>'Data Entry'!AQ55</f>
        <v>0.89473684210526316</v>
      </c>
    </row>
    <row r="54" spans="1:35" ht="31.5" x14ac:dyDescent="0.5">
      <c r="A54" s="122">
        <v>51</v>
      </c>
      <c r="B54" s="121" t="str">
        <f>'Data Entry'!B56</f>
        <v>mtm43</v>
      </c>
      <c r="C54" s="123">
        <f>'Data Entry'!Z56/10*100</f>
        <v>30</v>
      </c>
      <c r="D54" s="123">
        <f>'Data Entry'!E56/3*100</f>
        <v>33.333333333333329</v>
      </c>
      <c r="E54" s="123">
        <f>'Data Entry'!K56/8*100</f>
        <v>75</v>
      </c>
      <c r="F54" s="123">
        <f>'Data Entry'!O56/8*100</f>
        <v>12.5</v>
      </c>
      <c r="G54" s="123">
        <f>'Data Entry'!S56/10*100</f>
        <v>50</v>
      </c>
      <c r="H54" s="123">
        <f>'Data Entry'!AA56/10*100</f>
        <v>60</v>
      </c>
      <c r="I54" s="123">
        <f>'Data Entry'!T56/6*100</f>
        <v>50</v>
      </c>
      <c r="J54" s="123">
        <f>'Data Entry'!V56/7*100</f>
        <v>57.142857142857139</v>
      </c>
      <c r="K54" s="123">
        <f>'Data Entry'!R56/7*100</f>
        <v>85.714285714285708</v>
      </c>
      <c r="L54" s="123">
        <f>'Data Entry'!Q56/5*100</f>
        <v>60</v>
      </c>
      <c r="M54" s="123">
        <f>'Data Entry'!D56/9*100</f>
        <v>66.666666666666657</v>
      </c>
      <c r="N54" s="123">
        <f>'Data Entry'!G56/11*100</f>
        <v>63.636363636363633</v>
      </c>
      <c r="O54" s="123">
        <f>'Data Entry'!H56/10*100</f>
        <v>60</v>
      </c>
      <c r="P54" s="123">
        <f>'Data Entry'!F56/10*100</f>
        <v>50</v>
      </c>
      <c r="Q54" s="123">
        <f>'Data Entry'!J56/7*100</f>
        <v>42.857142857142854</v>
      </c>
      <c r="R54" s="123">
        <f>'Data Entry'!M56/5*100</f>
        <v>20</v>
      </c>
      <c r="S54" s="123">
        <f>'Data Entry'!U56/8*100</f>
        <v>37.5</v>
      </c>
      <c r="T54" s="123">
        <f>'Data Entry'!I56/6*100</f>
        <v>50</v>
      </c>
      <c r="U54" s="123">
        <f>'Data Entry'!X56/5*100</f>
        <v>60</v>
      </c>
      <c r="V54" s="123">
        <f>'Data Entry'!N56/6*100</f>
        <v>33.333333333333329</v>
      </c>
      <c r="W54" s="123">
        <f>'Data Entry'!Y56/10*100</f>
        <v>60</v>
      </c>
      <c r="X54" s="123">
        <f>'Data Entry'!L56/8*100</f>
        <v>50</v>
      </c>
      <c r="Y54" s="123">
        <f>'Data Entry'!Z56/10*100</f>
        <v>30</v>
      </c>
      <c r="Z54" s="123">
        <f>'Data Entry'!P56/4*100</f>
        <v>50</v>
      </c>
      <c r="AA54" s="125">
        <f>'Data Entry'!W56/9*100</f>
        <v>66.666666666666657</v>
      </c>
      <c r="AB54" s="125">
        <f>'Data Entry'!AC56/10*100</f>
        <v>100</v>
      </c>
      <c r="AC54" s="114">
        <f>'Data Entry'!AK56</f>
        <v>0.55940594059405946</v>
      </c>
      <c r="AD54" s="103">
        <f>'Data Entry'!AL56</f>
        <v>0.45454545454545453</v>
      </c>
      <c r="AE54" s="113">
        <f>'Data Entry'!AM56</f>
        <v>0.65306122448979587</v>
      </c>
      <c r="AF54" s="113">
        <f>'Data Entry'!AN56</f>
        <v>0.40909090909090912</v>
      </c>
      <c r="AG54" s="113">
        <f>'Data Entry'!AO56</f>
        <v>0.48571428571428571</v>
      </c>
      <c r="AH54" s="113">
        <f>'Data Entry'!AP56</f>
        <v>0.63636363636363635</v>
      </c>
      <c r="AI54" s="113">
        <f>'Data Entry'!AQ56</f>
        <v>0.84210526315789469</v>
      </c>
    </row>
    <row r="55" spans="1:35" ht="31.5" x14ac:dyDescent="0.5">
      <c r="A55" s="122">
        <v>52</v>
      </c>
      <c r="B55" s="121" t="str">
        <f>'Data Entry'!B57</f>
        <v>mtm27</v>
      </c>
      <c r="C55" s="123">
        <f>'Data Entry'!Z57/10*100</f>
        <v>60</v>
      </c>
      <c r="D55" s="123">
        <f>'Data Entry'!E57/3*100</f>
        <v>100</v>
      </c>
      <c r="E55" s="123">
        <f>'Data Entry'!K57/8*100</f>
        <v>62.5</v>
      </c>
      <c r="F55" s="123">
        <f>'Data Entry'!O57/8*100</f>
        <v>50</v>
      </c>
      <c r="G55" s="123">
        <f>'Data Entry'!S57/10*100</f>
        <v>50</v>
      </c>
      <c r="H55" s="123">
        <f>'Data Entry'!AA57/10*100</f>
        <v>80</v>
      </c>
      <c r="I55" s="123">
        <f>'Data Entry'!T57/6*100</f>
        <v>66.666666666666657</v>
      </c>
      <c r="J55" s="123">
        <f>'Data Entry'!V57/7*100</f>
        <v>57.142857142857139</v>
      </c>
      <c r="K55" s="123">
        <f>'Data Entry'!R57/7*100</f>
        <v>57.142857142857139</v>
      </c>
      <c r="L55" s="123">
        <f>'Data Entry'!Q57/5*100</f>
        <v>60</v>
      </c>
      <c r="M55" s="123">
        <f>'Data Entry'!D57/9*100</f>
        <v>33.333333333333329</v>
      </c>
      <c r="N55" s="123">
        <f>'Data Entry'!G57/11*100</f>
        <v>45.454545454545453</v>
      </c>
      <c r="O55" s="123">
        <f>'Data Entry'!H57/10*100</f>
        <v>50</v>
      </c>
      <c r="P55" s="123">
        <f>'Data Entry'!F57/10*100</f>
        <v>50</v>
      </c>
      <c r="Q55" s="123">
        <f>'Data Entry'!J57/7*100</f>
        <v>57.142857142857139</v>
      </c>
      <c r="R55" s="123">
        <f>'Data Entry'!M57/5*100</f>
        <v>40</v>
      </c>
      <c r="S55" s="123">
        <f>'Data Entry'!U57/8*100</f>
        <v>62.5</v>
      </c>
      <c r="T55" s="123">
        <f>'Data Entry'!I57/6*100</f>
        <v>83.333333333333343</v>
      </c>
      <c r="U55" s="123">
        <f>'Data Entry'!X57/5*100</f>
        <v>80</v>
      </c>
      <c r="V55" s="123">
        <f>'Data Entry'!N57/6*100</f>
        <v>33.333333333333329</v>
      </c>
      <c r="W55" s="123">
        <f>'Data Entry'!Y57/10*100</f>
        <v>60</v>
      </c>
      <c r="X55" s="123">
        <f>'Data Entry'!L57/8*100</f>
        <v>50</v>
      </c>
      <c r="Y55" s="123">
        <f>'Data Entry'!Z57/10*100</f>
        <v>60</v>
      </c>
      <c r="Z55" s="123">
        <f>'Data Entry'!P57/4*100</f>
        <v>75</v>
      </c>
      <c r="AA55" s="125">
        <f>'Data Entry'!W57/9*100</f>
        <v>77.777777777777786</v>
      </c>
      <c r="AB55" s="125">
        <f>'Data Entry'!AC57/10*100</f>
        <v>70</v>
      </c>
      <c r="AC55" s="114">
        <f>'Data Entry'!AK57</f>
        <v>0.60396039603960394</v>
      </c>
      <c r="AD55" s="103">
        <f>'Data Entry'!AL57</f>
        <v>0.63636363636363635</v>
      </c>
      <c r="AE55" s="113">
        <f>'Data Entry'!AM57</f>
        <v>0.48979591836734693</v>
      </c>
      <c r="AF55" s="113">
        <f>'Data Entry'!AN57</f>
        <v>0.5</v>
      </c>
      <c r="AG55" s="113">
        <f>'Data Entry'!AO57</f>
        <v>0.62857142857142856</v>
      </c>
      <c r="AH55" s="113">
        <f>'Data Entry'!AP57</f>
        <v>0.72727272727272729</v>
      </c>
      <c r="AI55" s="113">
        <f>'Data Entry'!AQ57</f>
        <v>0.73684210526315785</v>
      </c>
    </row>
    <row r="56" spans="1:35" ht="31.5" x14ac:dyDescent="0.5">
      <c r="A56" s="122">
        <v>53</v>
      </c>
      <c r="B56" s="121" t="str">
        <f>'Data Entry'!B58</f>
        <v>mtm16</v>
      </c>
      <c r="C56" s="123">
        <f>'Data Entry'!Z58/10*100</f>
        <v>50</v>
      </c>
      <c r="D56" s="123">
        <f>'Data Entry'!E58/3*100</f>
        <v>33.333333333333329</v>
      </c>
      <c r="E56" s="123">
        <f>'Data Entry'!K58/8*100</f>
        <v>75</v>
      </c>
      <c r="F56" s="123">
        <f>'Data Entry'!O58/8*100</f>
        <v>50</v>
      </c>
      <c r="G56" s="123">
        <f>'Data Entry'!S58/10*100</f>
        <v>40</v>
      </c>
      <c r="H56" s="123">
        <f>'Data Entry'!AA58/10*100</f>
        <v>80</v>
      </c>
      <c r="I56" s="123">
        <f>'Data Entry'!T58/6*100</f>
        <v>33.333333333333329</v>
      </c>
      <c r="J56" s="123">
        <f>'Data Entry'!V58/7*100</f>
        <v>28.571428571428569</v>
      </c>
      <c r="K56" s="123">
        <f>'Data Entry'!R58/7*100</f>
        <v>57.142857142857139</v>
      </c>
      <c r="L56" s="123">
        <f>'Data Entry'!Q58/5*100</f>
        <v>60</v>
      </c>
      <c r="M56" s="123">
        <f>'Data Entry'!D58/9*100</f>
        <v>33.333333333333329</v>
      </c>
      <c r="N56" s="123">
        <f>'Data Entry'!G58/11*100</f>
        <v>45.454545454545453</v>
      </c>
      <c r="O56" s="123">
        <f>'Data Entry'!H58/10*100</f>
        <v>40</v>
      </c>
      <c r="P56" s="123">
        <f>'Data Entry'!F58/10*100</f>
        <v>20</v>
      </c>
      <c r="Q56" s="123">
        <f>'Data Entry'!J58/7*100</f>
        <v>57.142857142857139</v>
      </c>
      <c r="R56" s="123">
        <f>'Data Entry'!M58/5*100</f>
        <v>60</v>
      </c>
      <c r="S56" s="123">
        <f>'Data Entry'!U58/8*100</f>
        <v>25</v>
      </c>
      <c r="T56" s="123">
        <f>'Data Entry'!I58/6*100</f>
        <v>16.666666666666664</v>
      </c>
      <c r="U56" s="123">
        <f>'Data Entry'!X58/5*100</f>
        <v>0</v>
      </c>
      <c r="V56" s="123">
        <f>'Data Entry'!N58/6*100</f>
        <v>66.666666666666657</v>
      </c>
      <c r="W56" s="123">
        <f>'Data Entry'!Y58/10*100</f>
        <v>10</v>
      </c>
      <c r="X56" s="123">
        <f>'Data Entry'!L58/8*100</f>
        <v>50</v>
      </c>
      <c r="Y56" s="123">
        <f>'Data Entry'!Z58/10*100</f>
        <v>50</v>
      </c>
      <c r="Z56" s="123">
        <f>'Data Entry'!P58/4*100</f>
        <v>25</v>
      </c>
      <c r="AA56" s="125">
        <f>'Data Entry'!W58/9*100</f>
        <v>88.888888888888886</v>
      </c>
      <c r="AB56" s="125">
        <f>'Data Entry'!AC58/10*100</f>
        <v>70</v>
      </c>
      <c r="AC56" s="114">
        <f>'Data Entry'!AK58</f>
        <v>0.46534653465346537</v>
      </c>
      <c r="AD56" s="103">
        <f>'Data Entry'!AL58</f>
        <v>0.54545454545454541</v>
      </c>
      <c r="AE56" s="113">
        <f>'Data Entry'!AM58</f>
        <v>0.42857142857142855</v>
      </c>
      <c r="AF56" s="113">
        <f>'Data Entry'!AN58</f>
        <v>0.40909090909090912</v>
      </c>
      <c r="AG56" s="113">
        <f>'Data Entry'!AO58</f>
        <v>0.22857142857142856</v>
      </c>
      <c r="AH56" s="113">
        <f>'Data Entry'!AP58</f>
        <v>0.5</v>
      </c>
      <c r="AI56" s="113">
        <f>'Data Entry'!AQ58</f>
        <v>0.78947368421052633</v>
      </c>
    </row>
    <row r="57" spans="1:35" ht="31.5" x14ac:dyDescent="0.5">
      <c r="A57" s="122">
        <v>54</v>
      </c>
      <c r="B57" s="121" t="str">
        <f>'Data Entry'!B59</f>
        <v>mtm18</v>
      </c>
      <c r="C57" s="123">
        <f>'Data Entry'!Z59/10*100</f>
        <v>40</v>
      </c>
      <c r="D57" s="123">
        <f>'Data Entry'!E59/3*100</f>
        <v>33.333333333333329</v>
      </c>
      <c r="E57" s="123">
        <f>'Data Entry'!K59/8*100</f>
        <v>75</v>
      </c>
      <c r="F57" s="123">
        <f>'Data Entry'!O59/8*100</f>
        <v>75</v>
      </c>
      <c r="G57" s="123">
        <f>'Data Entry'!S59/10*100</f>
        <v>60</v>
      </c>
      <c r="H57" s="123">
        <f>'Data Entry'!AA59/10*100</f>
        <v>70</v>
      </c>
      <c r="I57" s="123">
        <f>'Data Entry'!T59/6*100</f>
        <v>83.333333333333343</v>
      </c>
      <c r="J57" s="123">
        <f>'Data Entry'!V59/7*100</f>
        <v>85.714285714285708</v>
      </c>
      <c r="K57" s="123">
        <f>'Data Entry'!R59/7*100</f>
        <v>71.428571428571431</v>
      </c>
      <c r="L57" s="123">
        <f>'Data Entry'!Q59/5*100</f>
        <v>60</v>
      </c>
      <c r="M57" s="123">
        <f>'Data Entry'!D59/9*100</f>
        <v>22.222222222222221</v>
      </c>
      <c r="N57" s="123">
        <f>'Data Entry'!G59/11*100</f>
        <v>36.363636363636367</v>
      </c>
      <c r="O57" s="123">
        <f>'Data Entry'!H59/10*100</f>
        <v>30</v>
      </c>
      <c r="P57" s="123">
        <f>'Data Entry'!F59/10*100</f>
        <v>20</v>
      </c>
      <c r="Q57" s="123">
        <f>'Data Entry'!J59/7*100</f>
        <v>28.571428571428569</v>
      </c>
      <c r="R57" s="123">
        <f>'Data Entry'!M59/5*100</f>
        <v>40</v>
      </c>
      <c r="S57" s="123">
        <f>'Data Entry'!U59/8*100</f>
        <v>37.5</v>
      </c>
      <c r="T57" s="123">
        <f>'Data Entry'!I59/6*100</f>
        <v>33.333333333333329</v>
      </c>
      <c r="U57" s="123">
        <f>'Data Entry'!X59/5*100</f>
        <v>60</v>
      </c>
      <c r="V57" s="123">
        <f>'Data Entry'!N59/6*100</f>
        <v>83.333333333333343</v>
      </c>
      <c r="W57" s="123">
        <f>'Data Entry'!Y59/10*100</f>
        <v>30</v>
      </c>
      <c r="X57" s="123">
        <f>'Data Entry'!L59/8*100</f>
        <v>50</v>
      </c>
      <c r="Y57" s="123">
        <f>'Data Entry'!Z59/10*100</f>
        <v>40</v>
      </c>
      <c r="Z57" s="123">
        <f>'Data Entry'!P59/4*100</f>
        <v>100</v>
      </c>
      <c r="AA57" s="125">
        <f>'Data Entry'!W59/9*100</f>
        <v>100</v>
      </c>
      <c r="AB57" s="125">
        <f>'Data Entry'!AC59/10*100</f>
        <v>80</v>
      </c>
      <c r="AC57" s="114">
        <f>'Data Entry'!AK59</f>
        <v>0.5544554455445545</v>
      </c>
      <c r="AD57" s="103">
        <f>'Data Entry'!AL59</f>
        <v>0.63636363636363635</v>
      </c>
      <c r="AE57" s="113">
        <f>'Data Entry'!AM59</f>
        <v>0.46938775510204084</v>
      </c>
      <c r="AF57" s="113">
        <f>'Data Entry'!AN59</f>
        <v>0.27272727272727271</v>
      </c>
      <c r="AG57" s="113">
        <f>'Data Entry'!AO59</f>
        <v>0.45714285714285713</v>
      </c>
      <c r="AH57" s="113">
        <f>'Data Entry'!AP59</f>
        <v>0.68181818181818177</v>
      </c>
      <c r="AI57" s="113">
        <f>'Data Entry'!AQ59</f>
        <v>0.89473684210526316</v>
      </c>
    </row>
    <row r="5032" spans="1:33" x14ac:dyDescent="0.25">
      <c r="A5032" s="117"/>
      <c r="G5032" s="117"/>
      <c r="AG5032" s="117"/>
    </row>
    <row r="5033" spans="1:33" x14ac:dyDescent="0.25">
      <c r="A5033" s="117"/>
      <c r="G5033" s="117"/>
      <c r="AG5033" s="117"/>
    </row>
    <row r="5034" spans="1:33" x14ac:dyDescent="0.25">
      <c r="A5034" s="117"/>
      <c r="G5034" s="117"/>
      <c r="AG5034" s="117"/>
    </row>
    <row r="5035" spans="1:33" x14ac:dyDescent="0.25">
      <c r="A5035" s="117"/>
      <c r="G5035" s="117"/>
      <c r="AG5035" s="117"/>
    </row>
    <row r="5036" spans="1:33" x14ac:dyDescent="0.25">
      <c r="A5036" s="117"/>
      <c r="G5036" s="117"/>
      <c r="AG5036" s="117"/>
    </row>
    <row r="5037" spans="1:33" x14ac:dyDescent="0.25">
      <c r="A5037" s="117"/>
      <c r="G5037" s="117"/>
      <c r="AG5037" s="117"/>
    </row>
    <row r="5038" spans="1:33" x14ac:dyDescent="0.25">
      <c r="A5038" s="117"/>
      <c r="G5038" s="117"/>
      <c r="AG5038" s="117"/>
    </row>
    <row r="5039" spans="1:33" x14ac:dyDescent="0.25">
      <c r="A5039" s="117"/>
      <c r="G5039" s="117"/>
      <c r="AG5039" s="117"/>
    </row>
    <row r="5040" spans="1:33" x14ac:dyDescent="0.25">
      <c r="A5040" s="117"/>
      <c r="G5040" s="117"/>
      <c r="AG5040" s="117"/>
    </row>
    <row r="5041" spans="1:33" x14ac:dyDescent="0.25">
      <c r="A5041" s="117"/>
      <c r="G5041" s="117"/>
      <c r="AG5041" s="117"/>
    </row>
    <row r="5042" spans="1:33" x14ac:dyDescent="0.25">
      <c r="A5042" s="117"/>
      <c r="G5042" s="117"/>
      <c r="AG5042" s="117"/>
    </row>
    <row r="5043" spans="1:33" x14ac:dyDescent="0.25">
      <c r="A5043" s="117"/>
      <c r="G5043" s="117"/>
      <c r="AG5043" s="117"/>
    </row>
    <row r="5044" spans="1:33" x14ac:dyDescent="0.25">
      <c r="A5044" s="117"/>
      <c r="G5044" s="117"/>
      <c r="AG5044" s="117"/>
    </row>
    <row r="5045" spans="1:33" x14ac:dyDescent="0.25">
      <c r="A5045" s="117"/>
      <c r="G5045" s="117"/>
      <c r="AG5045" s="117"/>
    </row>
    <row r="5046" spans="1:33" x14ac:dyDescent="0.25">
      <c r="A5046" s="117"/>
      <c r="G5046" s="117"/>
      <c r="AG5046" s="117"/>
    </row>
    <row r="5047" spans="1:33" x14ac:dyDescent="0.25">
      <c r="A5047" s="117"/>
      <c r="G5047" s="117"/>
      <c r="AG5047" s="117"/>
    </row>
    <row r="5048" spans="1:33" x14ac:dyDescent="0.25">
      <c r="A5048" s="117"/>
      <c r="G5048" s="117"/>
      <c r="AG5048" s="117"/>
    </row>
    <row r="5049" spans="1:33" x14ac:dyDescent="0.25">
      <c r="A5049" s="117"/>
      <c r="G5049" s="117"/>
      <c r="AG5049" s="117"/>
    </row>
    <row r="5050" spans="1:33" x14ac:dyDescent="0.25">
      <c r="A5050" s="117"/>
      <c r="G5050" s="117"/>
      <c r="AG5050" s="117"/>
    </row>
    <row r="5051" spans="1:33" x14ac:dyDescent="0.25">
      <c r="A5051" s="117"/>
      <c r="G5051" s="117"/>
      <c r="AG5051" s="117"/>
    </row>
    <row r="5052" spans="1:33" x14ac:dyDescent="0.25">
      <c r="A5052" s="117"/>
      <c r="G5052" s="117"/>
      <c r="AG5052" s="117"/>
    </row>
    <row r="5053" spans="1:33" x14ac:dyDescent="0.25">
      <c r="A5053" s="117"/>
      <c r="G5053" s="117"/>
      <c r="AG5053" s="117"/>
    </row>
    <row r="5054" spans="1:33" x14ac:dyDescent="0.25">
      <c r="A5054" s="117"/>
      <c r="G5054" s="117"/>
      <c r="AG5054" s="117"/>
    </row>
    <row r="5055" spans="1:33" x14ac:dyDescent="0.25">
      <c r="A5055" s="117"/>
      <c r="G5055" s="117"/>
      <c r="AG5055" s="117"/>
    </row>
    <row r="5056" spans="1:33" x14ac:dyDescent="0.25">
      <c r="A5056" s="117"/>
      <c r="G5056" s="117"/>
      <c r="AG5056" s="117"/>
    </row>
    <row r="5057" spans="1:33" x14ac:dyDescent="0.25">
      <c r="A5057" s="117"/>
      <c r="G5057" s="117"/>
      <c r="AG5057" s="117"/>
    </row>
    <row r="5058" spans="1:33" x14ac:dyDescent="0.25">
      <c r="A5058" s="117"/>
      <c r="G5058" s="117"/>
      <c r="AG5058" s="117"/>
    </row>
    <row r="5059" spans="1:33" x14ac:dyDescent="0.25">
      <c r="A5059" s="117"/>
      <c r="G5059" s="117"/>
      <c r="AG5059" s="117"/>
    </row>
    <row r="5060" spans="1:33" x14ac:dyDescent="0.25">
      <c r="A5060" s="117"/>
      <c r="G5060" s="117"/>
      <c r="AG5060" s="117"/>
    </row>
    <row r="5061" spans="1:33" x14ac:dyDescent="0.25">
      <c r="A5061" s="117"/>
      <c r="G5061" s="117"/>
      <c r="AG5061" s="117"/>
    </row>
    <row r="5062" spans="1:33" x14ac:dyDescent="0.25">
      <c r="A5062" s="117"/>
      <c r="G5062" s="117"/>
      <c r="AG5062" s="117"/>
    </row>
    <row r="5063" spans="1:33" x14ac:dyDescent="0.25">
      <c r="A5063" s="117"/>
      <c r="G5063" s="117"/>
      <c r="AG5063" s="117"/>
    </row>
    <row r="5064" spans="1:33" x14ac:dyDescent="0.25">
      <c r="A5064" s="117"/>
      <c r="G5064" s="117"/>
      <c r="AG5064" s="117"/>
    </row>
    <row r="5065" spans="1:33" x14ac:dyDescent="0.25">
      <c r="A5065" s="117"/>
      <c r="G5065" s="117"/>
      <c r="AG5065" s="117"/>
    </row>
    <row r="5066" spans="1:33" x14ac:dyDescent="0.25">
      <c r="A5066" s="117"/>
      <c r="G5066" s="117"/>
      <c r="AG5066" s="117"/>
    </row>
    <row r="5067" spans="1:33" x14ac:dyDescent="0.25">
      <c r="A5067" s="117"/>
      <c r="G5067" s="117"/>
      <c r="AG5067" s="117"/>
    </row>
    <row r="5068" spans="1:33" x14ac:dyDescent="0.25">
      <c r="A5068" s="117"/>
      <c r="G5068" s="117"/>
      <c r="AG5068" s="117"/>
    </row>
    <row r="5069" spans="1:33" x14ac:dyDescent="0.25">
      <c r="A5069" s="117"/>
      <c r="G5069" s="117"/>
      <c r="AG5069" s="117"/>
    </row>
    <row r="5070" spans="1:33" x14ac:dyDescent="0.25">
      <c r="A5070" s="117"/>
      <c r="G5070" s="117"/>
      <c r="AG5070" s="117"/>
    </row>
    <row r="5071" spans="1:33" x14ac:dyDescent="0.25">
      <c r="A5071" s="117"/>
      <c r="G5071" s="117"/>
      <c r="AG5071" s="117"/>
    </row>
    <row r="5072" spans="1:33" x14ac:dyDescent="0.25">
      <c r="A5072" s="117"/>
      <c r="G5072" s="117"/>
      <c r="AG5072" s="117"/>
    </row>
    <row r="5073" spans="1:33" x14ac:dyDescent="0.25">
      <c r="A5073" s="117"/>
      <c r="G5073" s="117"/>
      <c r="AG5073" s="117"/>
    </row>
    <row r="5074" spans="1:33" x14ac:dyDescent="0.25">
      <c r="A5074" s="117"/>
      <c r="G5074" s="117"/>
      <c r="AG5074" s="117"/>
    </row>
    <row r="5075" spans="1:33" x14ac:dyDescent="0.25">
      <c r="A5075" s="117"/>
      <c r="G5075" s="117"/>
      <c r="AG5075" s="117"/>
    </row>
    <row r="5076" spans="1:33" x14ac:dyDescent="0.25">
      <c r="A5076" s="117"/>
      <c r="G5076" s="117"/>
      <c r="AG5076" s="117"/>
    </row>
    <row r="5077" spans="1:33" x14ac:dyDescent="0.25">
      <c r="A5077" s="117"/>
      <c r="G5077" s="117"/>
      <c r="AG5077" s="117"/>
    </row>
    <row r="5078" spans="1:33" x14ac:dyDescent="0.25">
      <c r="A5078" s="117"/>
      <c r="G5078" s="117"/>
      <c r="AG5078" s="117"/>
    </row>
    <row r="5079" spans="1:33" x14ac:dyDescent="0.25">
      <c r="A5079" s="117"/>
      <c r="G5079" s="117"/>
      <c r="AG5079" s="117"/>
    </row>
    <row r="5080" spans="1:33" x14ac:dyDescent="0.25">
      <c r="A5080" s="117"/>
      <c r="G5080" s="117"/>
      <c r="AG5080" s="117"/>
    </row>
    <row r="5081" spans="1:33" x14ac:dyDescent="0.25">
      <c r="A5081" s="117"/>
      <c r="G5081" s="117"/>
      <c r="AG5081" s="117"/>
    </row>
    <row r="5082" spans="1:33" x14ac:dyDescent="0.25">
      <c r="A5082" s="117"/>
      <c r="G5082" s="117"/>
      <c r="AG5082" s="117"/>
    </row>
    <row r="5083" spans="1:33" x14ac:dyDescent="0.25">
      <c r="A5083" s="117"/>
      <c r="G5083" s="117"/>
      <c r="AG5083" s="117"/>
    </row>
    <row r="5084" spans="1:33" x14ac:dyDescent="0.25">
      <c r="A5084" s="117"/>
      <c r="G5084" s="117"/>
      <c r="AG5084" s="117"/>
    </row>
    <row r="5085" spans="1:33" x14ac:dyDescent="0.25">
      <c r="A5085" s="117"/>
      <c r="G5085" s="117"/>
      <c r="AG5085" s="117"/>
    </row>
    <row r="5086" spans="1:33" x14ac:dyDescent="0.25">
      <c r="A5086" s="117"/>
      <c r="G5086" s="117"/>
      <c r="AG5086" s="117"/>
    </row>
    <row r="5087" spans="1:33" x14ac:dyDescent="0.25">
      <c r="A5087" s="117"/>
      <c r="G5087" s="117"/>
      <c r="AG5087" s="117"/>
    </row>
    <row r="5088" spans="1:33" x14ac:dyDescent="0.25">
      <c r="A5088" s="117"/>
      <c r="G5088" s="117"/>
      <c r="AG5088" s="117"/>
    </row>
    <row r="5089" spans="1:33" x14ac:dyDescent="0.25">
      <c r="A5089" s="117"/>
      <c r="G5089" s="117"/>
      <c r="AG5089" s="117"/>
    </row>
    <row r="5090" spans="1:33" x14ac:dyDescent="0.25">
      <c r="A5090" s="117"/>
      <c r="G5090" s="117"/>
      <c r="AG5090" s="117"/>
    </row>
    <row r="5091" spans="1:33" x14ac:dyDescent="0.25">
      <c r="A5091" s="117"/>
      <c r="G5091" s="117"/>
      <c r="AG5091" s="117"/>
    </row>
    <row r="5092" spans="1:33" x14ac:dyDescent="0.25">
      <c r="A5092" s="117"/>
      <c r="G5092" s="117"/>
      <c r="AG5092" s="117"/>
    </row>
    <row r="5093" spans="1:33" x14ac:dyDescent="0.25">
      <c r="A5093" s="117"/>
      <c r="G5093" s="117"/>
      <c r="AG5093" s="117"/>
    </row>
    <row r="5094" spans="1:33" x14ac:dyDescent="0.25">
      <c r="A5094" s="117"/>
      <c r="G5094" s="117"/>
      <c r="AG5094" s="117"/>
    </row>
    <row r="5095" spans="1:33" x14ac:dyDescent="0.25">
      <c r="A5095" s="117"/>
      <c r="G5095" s="117"/>
      <c r="AG5095" s="117"/>
    </row>
    <row r="5096" spans="1:33" x14ac:dyDescent="0.25">
      <c r="A5096" s="117"/>
      <c r="G5096" s="117"/>
      <c r="AG5096" s="117"/>
    </row>
    <row r="5097" spans="1:33" x14ac:dyDescent="0.25">
      <c r="A5097" s="117"/>
      <c r="G5097" s="117"/>
      <c r="AG5097" s="117"/>
    </row>
    <row r="5098" spans="1:33" x14ac:dyDescent="0.25">
      <c r="A5098" s="117"/>
      <c r="G5098" s="117"/>
      <c r="AG5098" s="117"/>
    </row>
    <row r="5099" spans="1:33" x14ac:dyDescent="0.25">
      <c r="A5099" s="117"/>
      <c r="G5099" s="117"/>
      <c r="AG5099" s="117"/>
    </row>
    <row r="5100" spans="1:33" x14ac:dyDescent="0.25">
      <c r="A5100" s="117"/>
      <c r="G5100" s="117"/>
      <c r="AG5100" s="117"/>
    </row>
    <row r="5101" spans="1:33" x14ac:dyDescent="0.25">
      <c r="A5101" s="117"/>
      <c r="G5101" s="117"/>
      <c r="AG5101" s="117"/>
    </row>
    <row r="5102" spans="1:33" x14ac:dyDescent="0.25">
      <c r="A5102" s="117"/>
      <c r="G5102" s="117"/>
      <c r="AG5102" s="117"/>
    </row>
    <row r="5103" spans="1:33" x14ac:dyDescent="0.25">
      <c r="A5103" s="117"/>
      <c r="G5103" s="117"/>
      <c r="AG5103" s="117"/>
    </row>
    <row r="5104" spans="1:33" x14ac:dyDescent="0.25">
      <c r="A5104" s="117"/>
      <c r="G5104" s="117"/>
      <c r="AG5104" s="117"/>
    </row>
    <row r="5105" spans="1:33" x14ac:dyDescent="0.25">
      <c r="A5105" s="117"/>
      <c r="G5105" s="117"/>
      <c r="AG5105" s="117"/>
    </row>
    <row r="5106" spans="1:33" x14ac:dyDescent="0.25">
      <c r="A5106" s="117"/>
      <c r="G5106" s="117"/>
      <c r="AG5106" s="117"/>
    </row>
    <row r="5107" spans="1:33" x14ac:dyDescent="0.25">
      <c r="A5107" s="117"/>
      <c r="G5107" s="117"/>
      <c r="AG5107" s="117"/>
    </row>
    <row r="5108" spans="1:33" x14ac:dyDescent="0.25">
      <c r="A5108" s="117"/>
      <c r="G5108" s="117"/>
      <c r="AG5108" s="117"/>
    </row>
    <row r="5109" spans="1:33" x14ac:dyDescent="0.25">
      <c r="A5109" s="117"/>
      <c r="G5109" s="117"/>
      <c r="AG5109" s="117"/>
    </row>
    <row r="5110" spans="1:33" x14ac:dyDescent="0.25">
      <c r="A5110" s="117"/>
      <c r="G5110" s="117"/>
      <c r="AG5110" s="117"/>
    </row>
    <row r="5111" spans="1:33" x14ac:dyDescent="0.25">
      <c r="A5111" s="117"/>
      <c r="G5111" s="117"/>
      <c r="AG5111" s="117"/>
    </row>
    <row r="5112" spans="1:33" x14ac:dyDescent="0.25">
      <c r="A5112" s="117"/>
      <c r="G5112" s="117"/>
      <c r="AG5112" s="117"/>
    </row>
    <row r="5113" spans="1:33" x14ac:dyDescent="0.25">
      <c r="A5113" s="117"/>
      <c r="G5113" s="117"/>
      <c r="AG5113" s="117"/>
    </row>
    <row r="5114" spans="1:33" x14ac:dyDescent="0.25">
      <c r="A5114" s="117"/>
      <c r="G5114" s="117"/>
      <c r="AG5114" s="117"/>
    </row>
    <row r="5115" spans="1:33" x14ac:dyDescent="0.25">
      <c r="A5115" s="117"/>
      <c r="G5115" s="117"/>
      <c r="AG5115" s="117"/>
    </row>
    <row r="5116" spans="1:33" x14ac:dyDescent="0.25">
      <c r="A5116" s="117"/>
      <c r="G5116" s="117"/>
      <c r="AG5116" s="117"/>
    </row>
    <row r="5117" spans="1:33" x14ac:dyDescent="0.25">
      <c r="A5117" s="117"/>
      <c r="G5117" s="117"/>
      <c r="AG5117" s="117"/>
    </row>
    <row r="5118" spans="1:33" x14ac:dyDescent="0.25">
      <c r="A5118" s="117"/>
      <c r="G5118" s="117"/>
      <c r="AG5118" s="117"/>
    </row>
    <row r="5119" spans="1:33" x14ac:dyDescent="0.25">
      <c r="A5119" s="117"/>
      <c r="G5119" s="117"/>
      <c r="AG5119" s="117"/>
    </row>
    <row r="5120" spans="1:33" x14ac:dyDescent="0.25">
      <c r="A5120" s="117"/>
      <c r="G5120" s="117"/>
      <c r="AG5120" s="117"/>
    </row>
    <row r="5121" spans="1:33" x14ac:dyDescent="0.25">
      <c r="A5121" s="117"/>
      <c r="G5121" s="117"/>
      <c r="AG5121" s="117"/>
    </row>
    <row r="5122" spans="1:33" x14ac:dyDescent="0.25">
      <c r="A5122" s="117"/>
      <c r="G5122" s="117"/>
      <c r="AG5122" s="117"/>
    </row>
    <row r="5123" spans="1:33" x14ac:dyDescent="0.25">
      <c r="A5123" s="117"/>
      <c r="G5123" s="117"/>
      <c r="AG5123" s="117"/>
    </row>
    <row r="5124" spans="1:33" x14ac:dyDescent="0.25">
      <c r="A5124" s="117"/>
      <c r="G5124" s="117"/>
      <c r="AG5124" s="117"/>
    </row>
    <row r="5125" spans="1:33" x14ac:dyDescent="0.25">
      <c r="A5125" s="117"/>
      <c r="G5125" s="117"/>
      <c r="AG5125" s="117"/>
    </row>
    <row r="5126" spans="1:33" x14ac:dyDescent="0.25">
      <c r="A5126" s="117"/>
      <c r="G5126" s="117"/>
      <c r="AG5126" s="117"/>
    </row>
    <row r="5127" spans="1:33" x14ac:dyDescent="0.25">
      <c r="A5127" s="117"/>
      <c r="G5127" s="117"/>
      <c r="AG5127" s="117"/>
    </row>
    <row r="5128" spans="1:33" x14ac:dyDescent="0.25">
      <c r="A5128" s="117"/>
      <c r="G5128" s="117"/>
      <c r="AG5128" s="117"/>
    </row>
    <row r="5129" spans="1:33" x14ac:dyDescent="0.25">
      <c r="A5129" s="117"/>
      <c r="G5129" s="117"/>
      <c r="AG5129" s="117"/>
    </row>
    <row r="5130" spans="1:33" x14ac:dyDescent="0.25">
      <c r="A5130" s="117"/>
      <c r="G5130" s="117"/>
      <c r="AG5130" s="117"/>
    </row>
    <row r="5131" spans="1:33" x14ac:dyDescent="0.25">
      <c r="A5131" s="117"/>
      <c r="G5131" s="117"/>
      <c r="AG5131" s="117"/>
    </row>
    <row r="5132" spans="1:33" x14ac:dyDescent="0.25">
      <c r="A5132" s="117"/>
      <c r="G5132" s="117"/>
      <c r="AG5132" s="117"/>
    </row>
    <row r="5133" spans="1:33" x14ac:dyDescent="0.25">
      <c r="A5133" s="117"/>
      <c r="G5133" s="117"/>
      <c r="AG5133" s="117"/>
    </row>
    <row r="5134" spans="1:33" x14ac:dyDescent="0.25">
      <c r="A5134" s="117"/>
      <c r="G5134" s="117"/>
      <c r="AG5134" s="117"/>
    </row>
    <row r="5135" spans="1:33" x14ac:dyDescent="0.25">
      <c r="A5135" s="117"/>
      <c r="G5135" s="117"/>
      <c r="AG5135" s="117"/>
    </row>
    <row r="5136" spans="1:33" x14ac:dyDescent="0.25">
      <c r="A5136" s="117"/>
      <c r="G5136" s="117"/>
      <c r="AG5136" s="117"/>
    </row>
    <row r="5137" spans="1:33" x14ac:dyDescent="0.25">
      <c r="A5137" s="117"/>
      <c r="G5137" s="117"/>
      <c r="AG5137" s="117"/>
    </row>
    <row r="5138" spans="1:33" x14ac:dyDescent="0.25">
      <c r="A5138" s="117"/>
      <c r="G5138" s="117"/>
      <c r="AG5138" s="117"/>
    </row>
    <row r="5139" spans="1:33" x14ac:dyDescent="0.25">
      <c r="A5139" s="117"/>
      <c r="G5139" s="117"/>
      <c r="AG5139" s="117"/>
    </row>
    <row r="5140" spans="1:33" x14ac:dyDescent="0.25">
      <c r="A5140" s="117"/>
      <c r="G5140" s="117"/>
      <c r="AG5140" s="117"/>
    </row>
    <row r="5141" spans="1:33" x14ac:dyDescent="0.25">
      <c r="A5141" s="117"/>
      <c r="G5141" s="117"/>
      <c r="AG5141" s="117"/>
    </row>
    <row r="5142" spans="1:33" x14ac:dyDescent="0.25">
      <c r="A5142" s="117"/>
      <c r="G5142" s="117"/>
      <c r="AG5142" s="117"/>
    </row>
    <row r="5143" spans="1:33" x14ac:dyDescent="0.25">
      <c r="A5143" s="117"/>
      <c r="G5143" s="117"/>
      <c r="AG5143" s="117"/>
    </row>
    <row r="5144" spans="1:33" x14ac:dyDescent="0.25">
      <c r="A5144" s="117"/>
      <c r="G5144" s="117"/>
      <c r="AG5144" s="117"/>
    </row>
    <row r="5145" spans="1:33" x14ac:dyDescent="0.25">
      <c r="A5145" s="117"/>
      <c r="G5145" s="117"/>
      <c r="AG5145" s="117"/>
    </row>
    <row r="5146" spans="1:33" x14ac:dyDescent="0.25">
      <c r="A5146" s="117"/>
      <c r="G5146" s="117"/>
      <c r="AG5146" s="117"/>
    </row>
    <row r="5147" spans="1:33" x14ac:dyDescent="0.25">
      <c r="A5147" s="117"/>
      <c r="G5147" s="117"/>
      <c r="AG5147" s="117"/>
    </row>
    <row r="5148" spans="1:33" x14ac:dyDescent="0.25">
      <c r="A5148" s="117"/>
      <c r="G5148" s="117"/>
      <c r="AG5148" s="117"/>
    </row>
    <row r="5149" spans="1:33" x14ac:dyDescent="0.25">
      <c r="A5149" s="117"/>
      <c r="G5149" s="117"/>
      <c r="AG5149" s="117"/>
    </row>
    <row r="5150" spans="1:33" x14ac:dyDescent="0.25">
      <c r="A5150" s="117"/>
      <c r="G5150" s="117"/>
      <c r="AG5150" s="117"/>
    </row>
    <row r="5151" spans="1:33" x14ac:dyDescent="0.25">
      <c r="A5151" s="117"/>
      <c r="G5151" s="117"/>
      <c r="AG5151" s="117"/>
    </row>
    <row r="5152" spans="1:33" x14ac:dyDescent="0.25">
      <c r="A5152" s="117"/>
      <c r="G5152" s="117"/>
      <c r="AG5152" s="117"/>
    </row>
    <row r="5153" spans="1:33" x14ac:dyDescent="0.25">
      <c r="A5153" s="117"/>
      <c r="G5153" s="117"/>
      <c r="AG5153" s="117"/>
    </row>
    <row r="5154" spans="1:33" x14ac:dyDescent="0.25">
      <c r="A5154" s="117"/>
      <c r="G5154" s="117"/>
      <c r="AG5154" s="117"/>
    </row>
    <row r="5155" spans="1:33" x14ac:dyDescent="0.25">
      <c r="A5155" s="117"/>
      <c r="G5155" s="117"/>
      <c r="AG5155" s="117"/>
    </row>
    <row r="5156" spans="1:33" x14ac:dyDescent="0.25">
      <c r="A5156" s="117"/>
      <c r="G5156" s="117"/>
      <c r="AG5156" s="117"/>
    </row>
    <row r="5157" spans="1:33" x14ac:dyDescent="0.25">
      <c r="A5157" s="117"/>
      <c r="G5157" s="117"/>
      <c r="AG5157" s="117"/>
    </row>
    <row r="5158" spans="1:33" x14ac:dyDescent="0.25">
      <c r="A5158" s="117"/>
      <c r="G5158" s="117"/>
      <c r="AG5158" s="117"/>
    </row>
    <row r="5159" spans="1:33" x14ac:dyDescent="0.25">
      <c r="A5159" s="117"/>
      <c r="G5159" s="117"/>
      <c r="AG5159" s="117"/>
    </row>
    <row r="5160" spans="1:33" x14ac:dyDescent="0.25">
      <c r="A5160" s="117"/>
      <c r="G5160" s="117"/>
      <c r="AG5160" s="117"/>
    </row>
    <row r="5161" spans="1:33" x14ac:dyDescent="0.25">
      <c r="A5161" s="117"/>
      <c r="G5161" s="117"/>
      <c r="AG5161" s="117"/>
    </row>
    <row r="5162" spans="1:33" x14ac:dyDescent="0.25">
      <c r="A5162" s="117"/>
      <c r="G5162" s="117"/>
      <c r="AG5162" s="117"/>
    </row>
    <row r="5163" spans="1:33" x14ac:dyDescent="0.25">
      <c r="A5163" s="117"/>
      <c r="G5163" s="117"/>
      <c r="AG5163" s="117"/>
    </row>
    <row r="5164" spans="1:33" x14ac:dyDescent="0.25">
      <c r="A5164" s="117"/>
      <c r="G5164" s="117"/>
      <c r="AG5164" s="117"/>
    </row>
    <row r="5165" spans="1:33" x14ac:dyDescent="0.25">
      <c r="A5165" s="117"/>
      <c r="G5165" s="117"/>
      <c r="AG5165" s="117"/>
    </row>
    <row r="5166" spans="1:33" x14ac:dyDescent="0.25">
      <c r="A5166" s="117"/>
      <c r="G5166" s="117"/>
      <c r="AG5166" s="117"/>
    </row>
    <row r="5167" spans="1:33" x14ac:dyDescent="0.25">
      <c r="A5167" s="117"/>
      <c r="G5167" s="117"/>
      <c r="AG5167" s="117"/>
    </row>
    <row r="5168" spans="1:33" x14ac:dyDescent="0.25">
      <c r="A5168" s="117"/>
      <c r="G5168" s="117"/>
      <c r="AG5168" s="117"/>
    </row>
    <row r="5169" spans="1:33" ht="202.5" customHeight="1" x14ac:dyDescent="0.25">
      <c r="A5169" s="117"/>
      <c r="G5169" s="117"/>
      <c r="AG5169" s="117"/>
    </row>
    <row r="5170" spans="1:33" ht="202.5" customHeight="1" x14ac:dyDescent="0.25">
      <c r="A5170" s="117"/>
      <c r="G5170" s="117"/>
      <c r="AG5170" s="117"/>
    </row>
    <row r="5171" spans="1:33" ht="202.5" customHeight="1" x14ac:dyDescent="0.25">
      <c r="A5171" s="117"/>
      <c r="G5171" s="117"/>
      <c r="AG5171" s="117"/>
    </row>
    <row r="5172" spans="1:33" ht="202.5" customHeight="1" x14ac:dyDescent="0.25">
      <c r="A5172" s="117"/>
      <c r="G5172" s="117"/>
      <c r="AG5172" s="117"/>
    </row>
    <row r="5173" spans="1:33" ht="202.5" customHeight="1" x14ac:dyDescent="0.25">
      <c r="A5173" s="117"/>
      <c r="G5173" s="117"/>
      <c r="AG5173" s="117"/>
    </row>
    <row r="5174" spans="1:33" ht="202.5" customHeight="1" x14ac:dyDescent="0.25">
      <c r="A5174" s="117"/>
      <c r="G5174" s="117"/>
      <c r="AG5174" s="117"/>
    </row>
    <row r="5175" spans="1:33" ht="202.5" customHeight="1" x14ac:dyDescent="0.25">
      <c r="A5175" s="117"/>
      <c r="G5175" s="117"/>
      <c r="AG5175" s="117"/>
    </row>
    <row r="5176" spans="1:33" ht="202.5" customHeight="1" x14ac:dyDescent="0.25">
      <c r="A5176" s="117"/>
      <c r="G5176" s="117"/>
      <c r="AG5176" s="117"/>
    </row>
    <row r="5177" spans="1:33" ht="202.5" customHeight="1" x14ac:dyDescent="0.25">
      <c r="A5177" s="117"/>
      <c r="G5177" s="117"/>
      <c r="AG5177" s="117"/>
    </row>
    <row r="5178" spans="1:33" ht="202.5" customHeight="1" x14ac:dyDescent="0.25">
      <c r="A5178" s="117"/>
      <c r="G5178" s="117"/>
      <c r="AG5178" s="117"/>
    </row>
    <row r="5179" spans="1:33" ht="202.5" customHeight="1" x14ac:dyDescent="0.25">
      <c r="A5179" s="117"/>
      <c r="G5179" s="117"/>
      <c r="AG5179" s="117"/>
    </row>
    <row r="5180" spans="1:33" ht="202.5" customHeight="1" x14ac:dyDescent="0.25">
      <c r="A5180" s="117"/>
      <c r="G5180" s="117"/>
      <c r="AG5180" s="117"/>
    </row>
    <row r="5181" spans="1:33" ht="202.5" customHeight="1" x14ac:dyDescent="0.25">
      <c r="A5181" s="117"/>
      <c r="G5181" s="117"/>
      <c r="AG5181" s="117"/>
    </row>
    <row r="5182" spans="1:33" ht="202.5" customHeight="1" x14ac:dyDescent="0.25">
      <c r="A5182" s="117"/>
      <c r="G5182" s="117"/>
      <c r="AG5182" s="117"/>
    </row>
    <row r="5183" spans="1:33" ht="202.5" customHeight="1" x14ac:dyDescent="0.25">
      <c r="A5183" s="117"/>
      <c r="G5183" s="117"/>
      <c r="AG5183" s="117"/>
    </row>
    <row r="5184" spans="1:33" ht="202.5" customHeight="1" x14ac:dyDescent="0.25">
      <c r="A5184" s="117"/>
      <c r="G5184" s="117"/>
      <c r="AG5184" s="117"/>
    </row>
    <row r="5185" spans="1:33" ht="202.5" customHeight="1" x14ac:dyDescent="0.25">
      <c r="A5185" s="117"/>
      <c r="G5185" s="117"/>
      <c r="AG5185" s="117"/>
    </row>
    <row r="5186" spans="1:33" ht="202.5" customHeight="1" x14ac:dyDescent="0.25">
      <c r="A5186" s="117"/>
      <c r="G5186" s="117"/>
      <c r="AG5186" s="117"/>
    </row>
    <row r="5187" spans="1:33" ht="202.5" customHeight="1" x14ac:dyDescent="0.25">
      <c r="A5187" s="117"/>
      <c r="G5187" s="117"/>
      <c r="AG5187" s="117"/>
    </row>
    <row r="5188" spans="1:33" ht="202.5" customHeight="1" x14ac:dyDescent="0.25">
      <c r="A5188" s="117"/>
      <c r="G5188" s="117"/>
      <c r="AG5188" s="117"/>
    </row>
    <row r="5189" spans="1:33" ht="202.5" customHeight="1" x14ac:dyDescent="0.25">
      <c r="A5189" s="117"/>
      <c r="G5189" s="117"/>
      <c r="AG5189" s="117"/>
    </row>
    <row r="5190" spans="1:33" ht="202.5" customHeight="1" x14ac:dyDescent="0.25">
      <c r="A5190" s="117"/>
      <c r="G5190" s="117"/>
      <c r="AG5190" s="117"/>
    </row>
    <row r="5191" spans="1:33" ht="202.5" customHeight="1" x14ac:dyDescent="0.25">
      <c r="A5191" s="117"/>
      <c r="G5191" s="117"/>
      <c r="AG5191" s="117"/>
    </row>
    <row r="5192" spans="1:33" ht="202.5" customHeight="1" x14ac:dyDescent="0.25">
      <c r="A5192" s="117"/>
      <c r="G5192" s="117"/>
      <c r="AG5192" s="117"/>
    </row>
    <row r="5193" spans="1:33" ht="202.5" customHeight="1" x14ac:dyDescent="0.25">
      <c r="A5193" s="117"/>
      <c r="G5193" s="117"/>
      <c r="AG5193" s="117"/>
    </row>
    <row r="5194" spans="1:33" ht="202.5" customHeight="1" x14ac:dyDescent="0.25">
      <c r="A5194" s="117"/>
      <c r="G5194" s="117"/>
      <c r="AG5194" s="117"/>
    </row>
    <row r="5195" spans="1:33" ht="202.5" customHeight="1" x14ac:dyDescent="0.25">
      <c r="A5195" s="117"/>
      <c r="G5195" s="117"/>
      <c r="AG5195" s="117"/>
    </row>
    <row r="5196" spans="1:33" ht="202.5" customHeight="1" x14ac:dyDescent="0.25">
      <c r="A5196" s="117"/>
      <c r="G5196" s="117"/>
      <c r="AG5196" s="117"/>
    </row>
    <row r="5197" spans="1:33" ht="202.5" customHeight="1" x14ac:dyDescent="0.25">
      <c r="A5197" s="117"/>
      <c r="G5197" s="117"/>
      <c r="AG5197" s="117"/>
    </row>
    <row r="5198" spans="1:33" ht="202.5" customHeight="1" x14ac:dyDescent="0.25">
      <c r="A5198" s="117"/>
      <c r="G5198" s="117"/>
      <c r="AG5198" s="117"/>
    </row>
    <row r="5199" spans="1:33" ht="202.5" customHeight="1" x14ac:dyDescent="0.25">
      <c r="A5199" s="117"/>
      <c r="G5199" s="117"/>
      <c r="AG5199" s="117"/>
    </row>
    <row r="5200" spans="1:33" ht="202.5" customHeight="1" x14ac:dyDescent="0.25">
      <c r="A5200" s="117"/>
      <c r="G5200" s="117"/>
      <c r="AG5200" s="117"/>
    </row>
    <row r="5201" spans="1:33" ht="202.5" customHeight="1" x14ac:dyDescent="0.25">
      <c r="A5201" s="117"/>
      <c r="G5201" s="117"/>
      <c r="AG5201" s="117"/>
    </row>
    <row r="5202" spans="1:33" ht="202.5" customHeight="1" x14ac:dyDescent="0.25">
      <c r="A5202" s="117"/>
      <c r="G5202" s="117"/>
      <c r="AG5202" s="117"/>
    </row>
    <row r="5203" spans="1:33" ht="202.5" customHeight="1" x14ac:dyDescent="0.25">
      <c r="A5203" s="117"/>
      <c r="G5203" s="117"/>
      <c r="AG5203" s="117"/>
    </row>
    <row r="5204" spans="1:33" ht="202.5" customHeight="1" x14ac:dyDescent="0.25">
      <c r="A5204" s="117"/>
      <c r="G5204" s="117"/>
      <c r="AG5204" s="117"/>
    </row>
    <row r="5205" spans="1:33" ht="202.5" customHeight="1" x14ac:dyDescent="0.25">
      <c r="A5205" s="117"/>
      <c r="G5205" s="117"/>
      <c r="AG5205" s="117"/>
    </row>
    <row r="5206" spans="1:33" ht="202.5" customHeight="1" x14ac:dyDescent="0.25">
      <c r="A5206" s="117"/>
      <c r="G5206" s="117"/>
      <c r="AG5206" s="117"/>
    </row>
    <row r="5207" spans="1:33" ht="202.5" customHeight="1" x14ac:dyDescent="0.25">
      <c r="A5207" s="117"/>
      <c r="G5207" s="117"/>
      <c r="AG5207" s="117"/>
    </row>
    <row r="5208" spans="1:33" ht="202.5" customHeight="1" x14ac:dyDescent="0.25">
      <c r="A5208" s="117"/>
      <c r="G5208" s="117"/>
      <c r="AG5208" s="117"/>
    </row>
    <row r="5209" spans="1:33" ht="202.5" customHeight="1" x14ac:dyDescent="0.25">
      <c r="A5209" s="117"/>
      <c r="G5209" s="117"/>
      <c r="AG5209" s="117"/>
    </row>
    <row r="5210" spans="1:33" ht="202.5" customHeight="1" x14ac:dyDescent="0.25">
      <c r="A5210" s="117"/>
      <c r="G5210" s="117"/>
      <c r="AG5210" s="117"/>
    </row>
    <row r="5211" spans="1:33" ht="202.5" customHeight="1" x14ac:dyDescent="0.25">
      <c r="A5211" s="117"/>
      <c r="G5211" s="117"/>
      <c r="AG5211" s="117"/>
    </row>
    <row r="5212" spans="1:33" ht="202.5" customHeight="1" x14ac:dyDescent="0.25">
      <c r="A5212" s="117"/>
      <c r="G5212" s="117"/>
      <c r="AG5212" s="117"/>
    </row>
    <row r="5213" spans="1:33" ht="202.5" customHeight="1" x14ac:dyDescent="0.25">
      <c r="A5213" s="117"/>
      <c r="G5213" s="117"/>
      <c r="AG5213" s="117"/>
    </row>
    <row r="5214" spans="1:33" ht="202.5" customHeight="1" x14ac:dyDescent="0.25">
      <c r="A5214" s="117"/>
      <c r="G5214" s="117"/>
      <c r="AG5214" s="117"/>
    </row>
    <row r="5215" spans="1:33" ht="202.5" customHeight="1" x14ac:dyDescent="0.25">
      <c r="A5215" s="117"/>
      <c r="G5215" s="117"/>
      <c r="AG5215" s="117"/>
    </row>
    <row r="5216" spans="1:33" ht="202.5" customHeight="1" x14ac:dyDescent="0.25">
      <c r="A5216" s="117"/>
      <c r="G5216" s="117"/>
      <c r="AG5216" s="117"/>
    </row>
    <row r="5217" spans="1:33" ht="202.5" customHeight="1" x14ac:dyDescent="0.25">
      <c r="A5217" s="117"/>
      <c r="G5217" s="117"/>
      <c r="AG5217" s="117"/>
    </row>
    <row r="5218" spans="1:33" ht="202.5" customHeight="1" x14ac:dyDescent="0.25">
      <c r="A5218" s="117"/>
      <c r="G5218" s="117"/>
      <c r="AG5218" s="117"/>
    </row>
    <row r="5219" spans="1:33" ht="202.5" customHeight="1" x14ac:dyDescent="0.25">
      <c r="A5219" s="117"/>
      <c r="G5219" s="117"/>
      <c r="AG5219" s="117"/>
    </row>
    <row r="5220" spans="1:33" ht="202.5" customHeight="1" x14ac:dyDescent="0.25">
      <c r="A5220" s="117"/>
      <c r="G5220" s="117"/>
      <c r="AG5220" s="117"/>
    </row>
    <row r="5221" spans="1:33" ht="202.5" customHeight="1" x14ac:dyDescent="0.25">
      <c r="A5221" s="117"/>
      <c r="G5221" s="117"/>
      <c r="AG5221" s="117"/>
    </row>
    <row r="5222" spans="1:33" ht="202.5" customHeight="1" x14ac:dyDescent="0.25">
      <c r="A5222" s="117"/>
      <c r="G5222" s="117"/>
      <c r="AG5222" s="117"/>
    </row>
    <row r="5223" spans="1:33" ht="202.5" customHeight="1" x14ac:dyDescent="0.25">
      <c r="A5223" s="117"/>
      <c r="G5223" s="117"/>
      <c r="AG5223" s="117"/>
    </row>
    <row r="5224" spans="1:33" ht="202.5" customHeight="1" x14ac:dyDescent="0.25">
      <c r="A5224" s="117"/>
      <c r="G5224" s="117"/>
      <c r="AG5224" s="117"/>
    </row>
    <row r="5225" spans="1:33" ht="202.5" customHeight="1" x14ac:dyDescent="0.25">
      <c r="A5225" s="117"/>
      <c r="G5225" s="117"/>
      <c r="AG5225" s="117"/>
    </row>
    <row r="5226" spans="1:33" ht="202.5" customHeight="1" x14ac:dyDescent="0.25">
      <c r="A5226" s="117"/>
      <c r="G5226" s="117"/>
      <c r="AG5226" s="117"/>
    </row>
    <row r="5227" spans="1:33" ht="202.5" customHeight="1" x14ac:dyDescent="0.25">
      <c r="A5227" s="117"/>
      <c r="G5227" s="117"/>
      <c r="AG5227" s="117"/>
    </row>
    <row r="5228" spans="1:33" ht="202.5" customHeight="1" x14ac:dyDescent="0.25">
      <c r="A5228" s="117"/>
      <c r="G5228" s="117"/>
      <c r="AG5228" s="117"/>
    </row>
    <row r="5229" spans="1:33" ht="202.5" customHeight="1" x14ac:dyDescent="0.25">
      <c r="A5229" s="117"/>
      <c r="G5229" s="117"/>
      <c r="AG5229" s="117"/>
    </row>
    <row r="5230" spans="1:33" ht="202.5" customHeight="1" x14ac:dyDescent="0.25">
      <c r="A5230" s="117"/>
      <c r="G5230" s="117"/>
      <c r="AG5230" s="117"/>
    </row>
    <row r="5231" spans="1:33" ht="202.5" customHeight="1" x14ac:dyDescent="0.25">
      <c r="A5231" s="117"/>
      <c r="G5231" s="117"/>
      <c r="AG5231" s="117"/>
    </row>
    <row r="5232" spans="1:33" ht="202.5" customHeight="1" x14ac:dyDescent="0.25">
      <c r="A5232" s="117"/>
      <c r="G5232" s="117"/>
      <c r="AG5232" s="117"/>
    </row>
    <row r="5233" spans="1:33" ht="202.5" customHeight="1" x14ac:dyDescent="0.25">
      <c r="A5233" s="117"/>
      <c r="G5233" s="117"/>
      <c r="AG5233" s="117"/>
    </row>
    <row r="5234" spans="1:33" ht="202.5" customHeight="1" x14ac:dyDescent="0.25">
      <c r="A5234" s="117"/>
      <c r="G5234" s="117"/>
      <c r="AG5234" s="117"/>
    </row>
    <row r="5235" spans="1:33" ht="202.5" customHeight="1" x14ac:dyDescent="0.25">
      <c r="A5235" s="117"/>
      <c r="G5235" s="117"/>
      <c r="AG5235" s="117"/>
    </row>
    <row r="5236" spans="1:33" ht="202.5" customHeight="1" x14ac:dyDescent="0.25">
      <c r="A5236" s="117"/>
      <c r="G5236" s="117"/>
      <c r="AG5236" s="117"/>
    </row>
    <row r="5237" spans="1:33" ht="202.5" customHeight="1" x14ac:dyDescent="0.25">
      <c r="A5237" s="117"/>
      <c r="G5237" s="117"/>
      <c r="AG5237" s="117"/>
    </row>
    <row r="5238" spans="1:33" ht="202.5" customHeight="1" x14ac:dyDescent="0.25">
      <c r="A5238" s="117"/>
      <c r="G5238" s="117"/>
      <c r="AG5238" s="117"/>
    </row>
    <row r="5239" spans="1:33" ht="202.5" customHeight="1" x14ac:dyDescent="0.25">
      <c r="A5239" s="117"/>
      <c r="G5239" s="117"/>
      <c r="AG5239" s="117"/>
    </row>
    <row r="5240" spans="1:33" ht="202.5" customHeight="1" x14ac:dyDescent="0.25">
      <c r="A5240" s="117"/>
      <c r="G5240" s="117"/>
      <c r="AG5240" s="117"/>
    </row>
    <row r="5241" spans="1:33" ht="202.5" customHeight="1" x14ac:dyDescent="0.25">
      <c r="A5241" s="117"/>
      <c r="G5241" s="117"/>
      <c r="AG5241" s="117"/>
    </row>
    <row r="5242" spans="1:33" ht="202.5" customHeight="1" x14ac:dyDescent="0.25">
      <c r="A5242" s="117"/>
      <c r="G5242" s="117"/>
      <c r="AG5242" s="117"/>
    </row>
    <row r="5243" spans="1:33" ht="202.5" customHeight="1" x14ac:dyDescent="0.25">
      <c r="A5243" s="117"/>
      <c r="G5243" s="117"/>
      <c r="AG5243" s="117"/>
    </row>
    <row r="5244" spans="1:33" ht="202.5" customHeight="1" x14ac:dyDescent="0.25">
      <c r="A5244" s="117"/>
      <c r="G5244" s="117"/>
      <c r="AG5244" s="117"/>
    </row>
    <row r="5245" spans="1:33" ht="202.5" customHeight="1" x14ac:dyDescent="0.25">
      <c r="A5245" s="117"/>
      <c r="G5245" s="117"/>
      <c r="AG5245" s="117"/>
    </row>
    <row r="5246" spans="1:33" ht="202.5" customHeight="1" x14ac:dyDescent="0.25">
      <c r="A5246" s="117"/>
      <c r="G5246" s="117"/>
      <c r="AG5246" s="117"/>
    </row>
    <row r="5247" spans="1:33" ht="202.5" customHeight="1" x14ac:dyDescent="0.25">
      <c r="A5247" s="117"/>
      <c r="G5247" s="117"/>
      <c r="AG5247" s="117"/>
    </row>
    <row r="5248" spans="1:33" ht="202.5" customHeight="1" x14ac:dyDescent="0.25">
      <c r="A5248" s="117"/>
      <c r="G5248" s="117"/>
      <c r="AG5248" s="117"/>
    </row>
    <row r="5249" spans="1:33" ht="202.5" customHeight="1" x14ac:dyDescent="0.25">
      <c r="A5249" s="117"/>
      <c r="G5249" s="117"/>
      <c r="AG5249" s="117"/>
    </row>
    <row r="5250" spans="1:33" ht="202.5" customHeight="1" x14ac:dyDescent="0.25">
      <c r="A5250" s="117"/>
      <c r="G5250" s="117"/>
      <c r="AG5250" s="117"/>
    </row>
    <row r="5251" spans="1:33" ht="202.5" customHeight="1" x14ac:dyDescent="0.25">
      <c r="A5251" s="117"/>
      <c r="G5251" s="117"/>
      <c r="AG5251" s="117"/>
    </row>
    <row r="5252" spans="1:33" ht="202.5" customHeight="1" x14ac:dyDescent="0.25">
      <c r="A5252" s="117"/>
      <c r="G5252" s="117"/>
      <c r="AG5252" s="117"/>
    </row>
    <row r="5253" spans="1:33" ht="202.5" customHeight="1" x14ac:dyDescent="0.25">
      <c r="A5253" s="117"/>
      <c r="G5253" s="117"/>
      <c r="AG5253" s="117"/>
    </row>
    <row r="5254" spans="1:33" ht="202.5" customHeight="1" x14ac:dyDescent="0.25">
      <c r="A5254" s="117"/>
      <c r="G5254" s="117"/>
      <c r="AG5254" s="117"/>
    </row>
    <row r="5255" spans="1:33" ht="202.5" customHeight="1" x14ac:dyDescent="0.25">
      <c r="A5255" s="117"/>
      <c r="G5255" s="117"/>
      <c r="AG5255" s="117"/>
    </row>
    <row r="5256" spans="1:33" ht="202.5" customHeight="1" x14ac:dyDescent="0.25">
      <c r="A5256" s="117"/>
      <c r="G5256" s="117"/>
      <c r="AG5256" s="117"/>
    </row>
    <row r="5257" spans="1:33" ht="202.5" customHeight="1" x14ac:dyDescent="0.25">
      <c r="A5257" s="117"/>
      <c r="G5257" s="117"/>
      <c r="AG5257" s="117"/>
    </row>
    <row r="5258" spans="1:33" ht="202.5" customHeight="1" x14ac:dyDescent="0.25">
      <c r="A5258" s="117"/>
      <c r="G5258" s="117"/>
      <c r="AG5258" s="117"/>
    </row>
    <row r="5259" spans="1:33" ht="202.5" customHeight="1" x14ac:dyDescent="0.25">
      <c r="A5259" s="117"/>
      <c r="G5259" s="117"/>
      <c r="AG5259" s="117"/>
    </row>
    <row r="5260" spans="1:33" ht="202.5" customHeight="1" x14ac:dyDescent="0.25">
      <c r="A5260" s="117"/>
      <c r="G5260" s="117"/>
      <c r="AG5260" s="117"/>
    </row>
    <row r="5261" spans="1:33" ht="202.5" customHeight="1" x14ac:dyDescent="0.25">
      <c r="A5261" s="117"/>
      <c r="G5261" s="117"/>
      <c r="AG5261" s="117"/>
    </row>
    <row r="5262" spans="1:33" ht="202.5" customHeight="1" x14ac:dyDescent="0.25">
      <c r="A5262" s="117"/>
      <c r="G5262" s="117"/>
      <c r="AG5262" s="117"/>
    </row>
    <row r="5263" spans="1:33" ht="202.5" customHeight="1" x14ac:dyDescent="0.25">
      <c r="A5263" s="117"/>
      <c r="G5263" s="117"/>
      <c r="AG5263" s="117"/>
    </row>
    <row r="5264" spans="1:33" ht="202.5" customHeight="1" x14ac:dyDescent="0.25">
      <c r="A5264" s="117"/>
      <c r="G5264" s="117"/>
      <c r="AG5264" s="117"/>
    </row>
    <row r="5265" spans="1:33" ht="202.5" customHeight="1" x14ac:dyDescent="0.25">
      <c r="A5265" s="117"/>
      <c r="G5265" s="117"/>
      <c r="AG5265" s="117"/>
    </row>
    <row r="5266" spans="1:33" ht="202.5" customHeight="1" x14ac:dyDescent="0.25">
      <c r="A5266" s="117"/>
      <c r="G5266" s="117"/>
      <c r="AG5266" s="117"/>
    </row>
    <row r="5267" spans="1:33" ht="202.5" customHeight="1" x14ac:dyDescent="0.25">
      <c r="A5267" s="117"/>
      <c r="G5267" s="117"/>
      <c r="AG5267" s="117"/>
    </row>
    <row r="5268" spans="1:33" ht="202.5" customHeight="1" x14ac:dyDescent="0.25">
      <c r="A5268" s="117"/>
      <c r="G5268" s="117"/>
      <c r="AG5268" s="117"/>
    </row>
    <row r="5269" spans="1:33" ht="202.5" customHeight="1" x14ac:dyDescent="0.25">
      <c r="A5269" s="117"/>
      <c r="G5269" s="117"/>
      <c r="AG5269" s="117"/>
    </row>
    <row r="5270" spans="1:33" ht="202.5" customHeight="1" x14ac:dyDescent="0.25">
      <c r="A5270" s="117"/>
      <c r="G5270" s="117"/>
      <c r="AG5270" s="117"/>
    </row>
    <row r="5271" spans="1:33" ht="202.5" customHeight="1" x14ac:dyDescent="0.25">
      <c r="A5271" s="117"/>
      <c r="G5271" s="117"/>
      <c r="AG5271" s="117"/>
    </row>
    <row r="5272" spans="1:33" ht="202.5" customHeight="1" x14ac:dyDescent="0.25">
      <c r="A5272" s="117"/>
      <c r="G5272" s="117"/>
      <c r="AG5272" s="117"/>
    </row>
    <row r="5273" spans="1:33" ht="202.5" customHeight="1" x14ac:dyDescent="0.25">
      <c r="A5273" s="117"/>
      <c r="G5273" s="117"/>
      <c r="AG5273" s="117"/>
    </row>
    <row r="5274" spans="1:33" ht="202.5" customHeight="1" x14ac:dyDescent="0.25">
      <c r="A5274" s="117"/>
      <c r="G5274" s="117"/>
      <c r="AG5274" s="117"/>
    </row>
    <row r="5275" spans="1:33" ht="202.5" customHeight="1" x14ac:dyDescent="0.25">
      <c r="A5275" s="117"/>
      <c r="G5275" s="117"/>
      <c r="AG5275" s="117"/>
    </row>
    <row r="5276" spans="1:33" ht="202.5" customHeight="1" x14ac:dyDescent="0.25">
      <c r="A5276" s="117"/>
      <c r="G5276" s="117"/>
      <c r="AG5276" s="117"/>
    </row>
    <row r="5277" spans="1:33" ht="202.5" customHeight="1" x14ac:dyDescent="0.25">
      <c r="A5277" s="117"/>
      <c r="G5277" s="117"/>
      <c r="AG5277" s="117"/>
    </row>
    <row r="5278" spans="1:33" ht="202.5" customHeight="1" x14ac:dyDescent="0.25">
      <c r="A5278" s="117"/>
      <c r="G5278" s="117"/>
      <c r="AG5278" s="117"/>
    </row>
    <row r="5279" spans="1:33" ht="202.5" customHeight="1" x14ac:dyDescent="0.25">
      <c r="A5279" s="117"/>
      <c r="G5279" s="117"/>
      <c r="AG5279" s="117"/>
    </row>
    <row r="5280" spans="1:33" ht="202.5" customHeight="1" x14ac:dyDescent="0.25">
      <c r="A5280" s="117"/>
      <c r="G5280" s="117"/>
      <c r="AG5280" s="117"/>
    </row>
    <row r="5281" spans="1:33" ht="202.5" customHeight="1" x14ac:dyDescent="0.25">
      <c r="A5281" s="117"/>
      <c r="G5281" s="117"/>
      <c r="AG5281" s="117"/>
    </row>
    <row r="5282" spans="1:33" ht="202.5" customHeight="1" x14ac:dyDescent="0.25">
      <c r="A5282" s="117"/>
      <c r="G5282" s="117"/>
      <c r="AG5282" s="117"/>
    </row>
    <row r="5283" spans="1:33" ht="202.5" customHeight="1" x14ac:dyDescent="0.25">
      <c r="A5283" s="117"/>
      <c r="G5283" s="117"/>
      <c r="AG5283" s="117"/>
    </row>
    <row r="5284" spans="1:33" ht="202.5" customHeight="1" x14ac:dyDescent="0.25">
      <c r="A5284" s="117"/>
      <c r="G5284" s="117"/>
      <c r="AG5284" s="117"/>
    </row>
    <row r="5285" spans="1:33" ht="202.5" customHeight="1" x14ac:dyDescent="0.25">
      <c r="A5285" s="117"/>
      <c r="G5285" s="117"/>
      <c r="AG5285" s="117"/>
    </row>
    <row r="5286" spans="1:33" ht="202.5" customHeight="1" x14ac:dyDescent="0.25">
      <c r="A5286" s="117"/>
      <c r="G5286" s="117"/>
      <c r="AG5286" s="117"/>
    </row>
    <row r="5287" spans="1:33" ht="202.5" customHeight="1" x14ac:dyDescent="0.25">
      <c r="A5287" s="117"/>
      <c r="G5287" s="117"/>
      <c r="AG5287" s="117"/>
    </row>
    <row r="5288" spans="1:33" ht="202.5" customHeight="1" x14ac:dyDescent="0.25">
      <c r="A5288" s="117"/>
      <c r="G5288" s="117"/>
      <c r="AG5288" s="117"/>
    </row>
    <row r="5289" spans="1:33" ht="202.5" customHeight="1" x14ac:dyDescent="0.25">
      <c r="A5289" s="117"/>
      <c r="G5289" s="117"/>
      <c r="AG5289" s="117"/>
    </row>
    <row r="5290" spans="1:33" ht="202.5" customHeight="1" x14ac:dyDescent="0.25">
      <c r="A5290" s="117"/>
      <c r="G5290" s="117"/>
      <c r="AG5290" s="117"/>
    </row>
    <row r="5291" spans="1:33" ht="202.5" customHeight="1" x14ac:dyDescent="0.25">
      <c r="A5291" s="117"/>
      <c r="G5291" s="117"/>
      <c r="AG5291" s="117"/>
    </row>
    <row r="5292" spans="1:33" ht="202.5" customHeight="1" x14ac:dyDescent="0.25">
      <c r="A5292" s="117"/>
      <c r="G5292" s="117"/>
      <c r="AG5292" s="117"/>
    </row>
    <row r="5293" spans="1:33" ht="202.5" customHeight="1" x14ac:dyDescent="0.25">
      <c r="A5293" s="117"/>
      <c r="G5293" s="117"/>
      <c r="AG5293" s="117"/>
    </row>
    <row r="5294" spans="1:33" ht="202.5" customHeight="1" x14ac:dyDescent="0.25">
      <c r="A5294" s="117"/>
      <c r="G5294" s="117"/>
      <c r="AG5294" s="117"/>
    </row>
    <row r="5295" spans="1:33" ht="202.5" customHeight="1" x14ac:dyDescent="0.25">
      <c r="A5295" s="117"/>
      <c r="G5295" s="117"/>
      <c r="AG5295" s="117"/>
    </row>
    <row r="5296" spans="1:33" ht="202.5" customHeight="1" x14ac:dyDescent="0.25">
      <c r="A5296" s="117"/>
      <c r="G5296" s="117"/>
      <c r="AG5296" s="117"/>
    </row>
    <row r="5297" spans="1:33" ht="202.5" customHeight="1" x14ac:dyDescent="0.25">
      <c r="A5297" s="117"/>
      <c r="G5297" s="117"/>
      <c r="AG5297" s="117"/>
    </row>
    <row r="5298" spans="1:33" ht="202.5" customHeight="1" x14ac:dyDescent="0.25">
      <c r="A5298" s="117"/>
      <c r="G5298" s="117"/>
      <c r="AG5298" s="117"/>
    </row>
    <row r="5299" spans="1:33" ht="202.5" customHeight="1" x14ac:dyDescent="0.25">
      <c r="A5299" s="117"/>
      <c r="G5299" s="117"/>
      <c r="AG5299" s="117"/>
    </row>
    <row r="5300" spans="1:33" ht="202.5" customHeight="1" x14ac:dyDescent="0.25">
      <c r="A5300" s="117"/>
      <c r="G5300" s="117"/>
      <c r="AG5300" s="117"/>
    </row>
    <row r="5301" spans="1:33" ht="202.5" customHeight="1" x14ac:dyDescent="0.25">
      <c r="A5301" s="117"/>
      <c r="G5301" s="117"/>
      <c r="AG5301" s="117"/>
    </row>
    <row r="5302" spans="1:33" ht="202.5" customHeight="1" x14ac:dyDescent="0.25">
      <c r="A5302" s="117"/>
      <c r="G5302" s="117"/>
      <c r="AG5302" s="117"/>
    </row>
    <row r="5303" spans="1:33" ht="202.5" customHeight="1" x14ac:dyDescent="0.25">
      <c r="A5303" s="117"/>
      <c r="G5303" s="117"/>
      <c r="AG5303" s="117"/>
    </row>
    <row r="5304" spans="1:33" ht="202.5" customHeight="1" x14ac:dyDescent="0.25">
      <c r="A5304" s="117"/>
      <c r="G5304" s="117"/>
      <c r="AG5304" s="117"/>
    </row>
    <row r="5305" spans="1:33" ht="202.5" customHeight="1" x14ac:dyDescent="0.25">
      <c r="A5305" s="117"/>
      <c r="G5305" s="117"/>
      <c r="AG5305" s="117"/>
    </row>
    <row r="5306" spans="1:33" ht="202.5" customHeight="1" x14ac:dyDescent="0.25">
      <c r="A5306" s="117"/>
      <c r="G5306" s="117"/>
      <c r="AG5306" s="117"/>
    </row>
    <row r="5307" spans="1:33" ht="202.5" customHeight="1" x14ac:dyDescent="0.25">
      <c r="A5307" s="117"/>
      <c r="G5307" s="117"/>
      <c r="AG5307" s="117"/>
    </row>
    <row r="5308" spans="1:33" ht="202.5" customHeight="1" x14ac:dyDescent="0.25">
      <c r="A5308" s="117"/>
      <c r="G5308" s="117"/>
      <c r="AG5308" s="117"/>
    </row>
    <row r="5309" spans="1:33" ht="202.5" customHeight="1" x14ac:dyDescent="0.25">
      <c r="A5309" s="117"/>
      <c r="G5309" s="117"/>
      <c r="AG5309" s="117"/>
    </row>
    <row r="5310" spans="1:33" ht="202.5" customHeight="1" x14ac:dyDescent="0.25">
      <c r="A5310" s="117"/>
      <c r="G5310" s="117"/>
      <c r="AG5310" s="117"/>
    </row>
    <row r="5311" spans="1:33" ht="202.5" customHeight="1" x14ac:dyDescent="0.25">
      <c r="A5311" s="117"/>
      <c r="G5311" s="117"/>
      <c r="AG5311" s="117"/>
    </row>
    <row r="5312" spans="1:33" ht="202.5" customHeight="1" x14ac:dyDescent="0.25">
      <c r="A5312" s="117"/>
      <c r="G5312" s="117"/>
      <c r="AG5312" s="117"/>
    </row>
    <row r="5313" spans="1:33" ht="202.5" customHeight="1" x14ac:dyDescent="0.25">
      <c r="A5313" s="117"/>
      <c r="G5313" s="117"/>
      <c r="AG5313" s="117"/>
    </row>
    <row r="5314" spans="1:33" ht="202.5" customHeight="1" x14ac:dyDescent="0.25">
      <c r="A5314" s="117"/>
      <c r="G5314" s="117"/>
      <c r="AG5314" s="117"/>
    </row>
    <row r="5315" spans="1:33" ht="202.5" customHeight="1" x14ac:dyDescent="0.25">
      <c r="A5315" s="117"/>
      <c r="G5315" s="117"/>
      <c r="AG5315" s="117"/>
    </row>
    <row r="5316" spans="1:33" ht="202.5" customHeight="1" x14ac:dyDescent="0.25">
      <c r="A5316" s="117"/>
      <c r="G5316" s="117"/>
      <c r="AG5316" s="117"/>
    </row>
    <row r="5317" spans="1:33" ht="202.5" customHeight="1" x14ac:dyDescent="0.25">
      <c r="A5317" s="117"/>
      <c r="G5317" s="117"/>
      <c r="AG5317" s="117"/>
    </row>
    <row r="5318" spans="1:33" ht="202.5" customHeight="1" x14ac:dyDescent="0.25">
      <c r="A5318" s="117"/>
      <c r="G5318" s="117"/>
      <c r="AG5318" s="117"/>
    </row>
    <row r="5319" spans="1:33" ht="202.5" customHeight="1" x14ac:dyDescent="0.25">
      <c r="A5319" s="117"/>
      <c r="G5319" s="117"/>
      <c r="AG5319" s="117"/>
    </row>
    <row r="5320" spans="1:33" ht="202.5" customHeight="1" x14ac:dyDescent="0.25">
      <c r="A5320" s="117"/>
      <c r="G5320" s="117"/>
      <c r="AG5320" s="117"/>
    </row>
    <row r="5321" spans="1:33" ht="202.5" customHeight="1" x14ac:dyDescent="0.25">
      <c r="A5321" s="117"/>
      <c r="G5321" s="117"/>
      <c r="AG5321" s="117"/>
    </row>
    <row r="5322" spans="1:33" ht="202.5" customHeight="1" x14ac:dyDescent="0.25">
      <c r="A5322" s="117"/>
      <c r="G5322" s="117"/>
      <c r="AG5322" s="117"/>
    </row>
    <row r="5323" spans="1:33" ht="202.5" customHeight="1" x14ac:dyDescent="0.25">
      <c r="A5323" s="117"/>
      <c r="G5323" s="117"/>
      <c r="AG5323" s="117"/>
    </row>
    <row r="5324" spans="1:33" ht="202.5" customHeight="1" x14ac:dyDescent="0.25">
      <c r="A5324" s="117"/>
      <c r="G5324" s="117"/>
      <c r="AG5324" s="117"/>
    </row>
    <row r="5325" spans="1:33" ht="202.5" customHeight="1" x14ac:dyDescent="0.25">
      <c r="A5325" s="117"/>
      <c r="G5325" s="117"/>
      <c r="AG5325" s="117"/>
    </row>
    <row r="5326" spans="1:33" ht="202.5" customHeight="1" x14ac:dyDescent="0.25">
      <c r="A5326" s="117"/>
      <c r="G5326" s="117"/>
      <c r="AG5326" s="117"/>
    </row>
    <row r="5327" spans="1:33" ht="202.5" customHeight="1" x14ac:dyDescent="0.25">
      <c r="A5327" s="117"/>
      <c r="G5327" s="117"/>
      <c r="AG5327" s="117"/>
    </row>
    <row r="5328" spans="1:33" ht="202.5" customHeight="1" x14ac:dyDescent="0.25">
      <c r="A5328" s="117"/>
      <c r="G5328" s="117"/>
      <c r="AG5328" s="117"/>
    </row>
    <row r="5329" spans="1:33" ht="202.5" customHeight="1" x14ac:dyDescent="0.25">
      <c r="A5329" s="117"/>
      <c r="G5329" s="117"/>
      <c r="AG5329" s="117"/>
    </row>
    <row r="5330" spans="1:33" ht="202.5" customHeight="1" x14ac:dyDescent="0.25">
      <c r="A5330" s="117"/>
      <c r="G5330" s="117"/>
      <c r="AG5330" s="117"/>
    </row>
    <row r="5331" spans="1:33" ht="202.5" customHeight="1" x14ac:dyDescent="0.25">
      <c r="A5331" s="117"/>
      <c r="G5331" s="117"/>
      <c r="AG5331" s="117"/>
    </row>
    <row r="5332" spans="1:33" ht="202.5" customHeight="1" x14ac:dyDescent="0.25">
      <c r="A5332" s="117"/>
      <c r="G5332" s="117"/>
      <c r="AG5332" s="117"/>
    </row>
    <row r="5333" spans="1:33" ht="202.5" customHeight="1" x14ac:dyDescent="0.25">
      <c r="A5333" s="117"/>
      <c r="G5333" s="117"/>
      <c r="AG5333" s="117"/>
    </row>
    <row r="5334" spans="1:33" ht="202.5" customHeight="1" x14ac:dyDescent="0.25">
      <c r="A5334" s="117"/>
      <c r="G5334" s="117"/>
      <c r="AG5334" s="117"/>
    </row>
    <row r="5335" spans="1:33" ht="202.5" customHeight="1" x14ac:dyDescent="0.25">
      <c r="A5335" s="117"/>
      <c r="G5335" s="117"/>
      <c r="AG5335" s="117"/>
    </row>
    <row r="5336" spans="1:33" ht="202.5" customHeight="1" x14ac:dyDescent="0.25">
      <c r="A5336" s="117"/>
      <c r="G5336" s="117"/>
      <c r="AG5336" s="117"/>
    </row>
    <row r="5337" spans="1:33" ht="202.5" customHeight="1" x14ac:dyDescent="0.25">
      <c r="A5337" s="117"/>
      <c r="G5337" s="117"/>
      <c r="AG5337" s="117"/>
    </row>
    <row r="5338" spans="1:33" ht="202.5" customHeight="1" x14ac:dyDescent="0.25">
      <c r="A5338" s="117"/>
      <c r="G5338" s="117"/>
      <c r="AG5338" s="117"/>
    </row>
    <row r="5339" spans="1:33" ht="202.5" customHeight="1" x14ac:dyDescent="0.25">
      <c r="A5339" s="117"/>
      <c r="G5339" s="117"/>
      <c r="AG5339" s="117"/>
    </row>
    <row r="5340" spans="1:33" ht="202.5" customHeight="1" x14ac:dyDescent="0.25">
      <c r="A5340" s="117"/>
      <c r="G5340" s="117"/>
      <c r="AG5340" s="117"/>
    </row>
    <row r="5341" spans="1:33" ht="202.5" customHeight="1" x14ac:dyDescent="0.25">
      <c r="A5341" s="117"/>
      <c r="G5341" s="117"/>
      <c r="AG5341" s="117"/>
    </row>
    <row r="5342" spans="1:33" ht="202.5" customHeight="1" x14ac:dyDescent="0.25">
      <c r="A5342" s="117"/>
      <c r="G5342" s="117"/>
      <c r="AG5342" s="117"/>
    </row>
    <row r="5343" spans="1:33" ht="202.5" customHeight="1" x14ac:dyDescent="0.25">
      <c r="A5343" s="117"/>
      <c r="G5343" s="117"/>
      <c r="AG5343" s="117"/>
    </row>
    <row r="5344" spans="1:33" ht="202.5" customHeight="1" x14ac:dyDescent="0.25">
      <c r="A5344" s="117"/>
      <c r="G5344" s="117"/>
      <c r="AG5344" s="117"/>
    </row>
    <row r="5345" spans="1:33" ht="202.5" customHeight="1" x14ac:dyDescent="0.25">
      <c r="A5345" s="117"/>
      <c r="G5345" s="117"/>
      <c r="AG5345" s="117"/>
    </row>
    <row r="5346" spans="1:33" ht="202.5" customHeight="1" x14ac:dyDescent="0.25">
      <c r="A5346" s="117"/>
      <c r="G5346" s="117"/>
      <c r="AG5346" s="117"/>
    </row>
    <row r="5347" spans="1:33" ht="202.5" customHeight="1" x14ac:dyDescent="0.25">
      <c r="A5347" s="117"/>
      <c r="G5347" s="117"/>
      <c r="AG5347" s="117"/>
    </row>
    <row r="5348" spans="1:33" ht="202.5" customHeight="1" x14ac:dyDescent="0.25">
      <c r="A5348" s="117"/>
      <c r="G5348" s="117"/>
      <c r="AG5348" s="117"/>
    </row>
    <row r="5349" spans="1:33" ht="202.5" customHeight="1" x14ac:dyDescent="0.25">
      <c r="A5349" s="117"/>
      <c r="G5349" s="117"/>
      <c r="AG5349" s="117"/>
    </row>
    <row r="5350" spans="1:33" ht="202.5" customHeight="1" x14ac:dyDescent="0.25">
      <c r="A5350" s="117"/>
      <c r="G5350" s="117"/>
      <c r="AG5350" s="117"/>
    </row>
    <row r="5351" spans="1:33" ht="202.5" customHeight="1" x14ac:dyDescent="0.25">
      <c r="A5351" s="117"/>
      <c r="G5351" s="117"/>
      <c r="AG5351" s="117"/>
    </row>
    <row r="5352" spans="1:33" ht="202.5" customHeight="1" x14ac:dyDescent="0.25">
      <c r="A5352" s="117"/>
      <c r="G5352" s="117"/>
      <c r="AG5352" s="117"/>
    </row>
    <row r="5353" spans="1:33" ht="202.5" customHeight="1" x14ac:dyDescent="0.25">
      <c r="A5353" s="117"/>
      <c r="G5353" s="117"/>
      <c r="AG5353" s="117"/>
    </row>
    <row r="5354" spans="1:33" ht="202.5" customHeight="1" x14ac:dyDescent="0.25">
      <c r="A5354" s="117"/>
      <c r="G5354" s="117"/>
      <c r="AG5354" s="117"/>
    </row>
    <row r="5355" spans="1:33" ht="202.5" customHeight="1" x14ac:dyDescent="0.25">
      <c r="A5355" s="117"/>
      <c r="G5355" s="117"/>
      <c r="AG5355" s="117"/>
    </row>
    <row r="5356" spans="1:33" ht="202.5" customHeight="1" x14ac:dyDescent="0.25">
      <c r="A5356" s="117"/>
      <c r="G5356" s="117"/>
      <c r="AG5356" s="117"/>
    </row>
    <row r="5357" spans="1:33" ht="202.5" customHeight="1" x14ac:dyDescent="0.25">
      <c r="A5357" s="117"/>
      <c r="G5357" s="117"/>
      <c r="AG5357" s="117"/>
    </row>
    <row r="5358" spans="1:33" ht="202.5" customHeight="1" x14ac:dyDescent="0.25">
      <c r="A5358" s="117"/>
      <c r="G5358" s="117"/>
      <c r="AG5358" s="117"/>
    </row>
    <row r="5359" spans="1:33" ht="202.5" customHeight="1" x14ac:dyDescent="0.25">
      <c r="A5359" s="117"/>
      <c r="G5359" s="117"/>
      <c r="AG5359" s="117"/>
    </row>
    <row r="5360" spans="1:33" ht="202.5" customHeight="1" x14ac:dyDescent="0.25">
      <c r="A5360" s="117"/>
      <c r="G5360" s="117"/>
      <c r="AG5360" s="117"/>
    </row>
    <row r="5361" spans="1:33" ht="202.5" customHeight="1" x14ac:dyDescent="0.25">
      <c r="A5361" s="117"/>
      <c r="G5361" s="117"/>
      <c r="AG5361" s="117"/>
    </row>
    <row r="5362" spans="1:33" ht="202.5" customHeight="1" x14ac:dyDescent="0.25">
      <c r="A5362" s="117"/>
      <c r="G5362" s="117"/>
      <c r="AG5362" s="117"/>
    </row>
    <row r="5363" spans="1:33" ht="202.5" customHeight="1" x14ac:dyDescent="0.25">
      <c r="A5363" s="117"/>
      <c r="G5363" s="117"/>
      <c r="AG5363" s="117"/>
    </row>
    <row r="5364" spans="1:33" ht="202.5" customHeight="1" x14ac:dyDescent="0.25">
      <c r="A5364" s="117"/>
      <c r="G5364" s="117"/>
      <c r="AG5364" s="117"/>
    </row>
    <row r="5365" spans="1:33" ht="202.5" customHeight="1" x14ac:dyDescent="0.25">
      <c r="A5365" s="117"/>
      <c r="G5365" s="117"/>
      <c r="AG5365" s="117"/>
    </row>
    <row r="5366" spans="1:33" ht="202.5" customHeight="1" x14ac:dyDescent="0.25">
      <c r="A5366" s="117"/>
      <c r="G5366" s="117"/>
      <c r="AG5366" s="117"/>
    </row>
    <row r="5367" spans="1:33" ht="202.5" customHeight="1" x14ac:dyDescent="0.25">
      <c r="A5367" s="117"/>
      <c r="G5367" s="117"/>
      <c r="AG5367" s="117"/>
    </row>
    <row r="5368" spans="1:33" ht="202.5" customHeight="1" x14ac:dyDescent="0.25">
      <c r="A5368" s="117"/>
      <c r="G5368" s="117"/>
      <c r="AG5368" s="117"/>
    </row>
    <row r="5369" spans="1:33" ht="202.5" customHeight="1" x14ac:dyDescent="0.25">
      <c r="A5369" s="117"/>
      <c r="G5369" s="117"/>
      <c r="AG5369" s="117"/>
    </row>
    <row r="5370" spans="1:33" ht="202.5" customHeight="1" x14ac:dyDescent="0.25">
      <c r="A5370" s="117"/>
      <c r="G5370" s="117"/>
      <c r="AG5370" s="117"/>
    </row>
    <row r="5371" spans="1:33" ht="202.5" customHeight="1" x14ac:dyDescent="0.25">
      <c r="A5371" s="117"/>
      <c r="G5371" s="117"/>
      <c r="AG5371" s="117"/>
    </row>
    <row r="5372" spans="1:33" ht="202.5" customHeight="1" x14ac:dyDescent="0.25">
      <c r="A5372" s="117"/>
      <c r="G5372" s="117"/>
      <c r="AG5372" s="117"/>
    </row>
    <row r="5373" spans="1:33" ht="202.5" customHeight="1" x14ac:dyDescent="0.25">
      <c r="A5373" s="117"/>
      <c r="G5373" s="117"/>
      <c r="AG5373" s="117"/>
    </row>
    <row r="5374" spans="1:33" ht="202.5" customHeight="1" x14ac:dyDescent="0.25">
      <c r="A5374" s="117"/>
      <c r="G5374" s="117"/>
      <c r="AG5374" s="117"/>
    </row>
    <row r="5375" spans="1:33" ht="202.5" customHeight="1" x14ac:dyDescent="0.25">
      <c r="A5375" s="117"/>
      <c r="G5375" s="117"/>
      <c r="AG5375" s="117"/>
    </row>
    <row r="5376" spans="1:33" ht="202.5" customHeight="1" x14ac:dyDescent="0.25">
      <c r="A5376" s="117"/>
      <c r="G5376" s="117"/>
      <c r="AG5376" s="117"/>
    </row>
    <row r="5377" spans="1:33" ht="202.5" customHeight="1" x14ac:dyDescent="0.25">
      <c r="A5377" s="117"/>
      <c r="G5377" s="117"/>
      <c r="AG5377" s="117"/>
    </row>
    <row r="5378" spans="1:33" ht="202.5" customHeight="1" x14ac:dyDescent="0.25">
      <c r="A5378" s="117"/>
      <c r="G5378" s="117"/>
      <c r="AG5378" s="117"/>
    </row>
    <row r="5379" spans="1:33" ht="202.5" customHeight="1" x14ac:dyDescent="0.25">
      <c r="A5379" s="117"/>
      <c r="G5379" s="117"/>
      <c r="AG5379" s="117"/>
    </row>
    <row r="5380" spans="1:33" ht="202.5" customHeight="1" x14ac:dyDescent="0.25">
      <c r="A5380" s="117"/>
      <c r="G5380" s="117"/>
      <c r="AG5380" s="117"/>
    </row>
    <row r="5381" spans="1:33" ht="202.5" customHeight="1" x14ac:dyDescent="0.25">
      <c r="A5381" s="117"/>
      <c r="G5381" s="117"/>
      <c r="AG5381" s="117"/>
    </row>
    <row r="5382" spans="1:33" ht="202.5" customHeight="1" x14ac:dyDescent="0.25">
      <c r="A5382" s="117"/>
      <c r="G5382" s="117"/>
      <c r="AG5382" s="117"/>
    </row>
    <row r="5383" spans="1:33" ht="202.5" customHeight="1" x14ac:dyDescent="0.25">
      <c r="A5383" s="117"/>
      <c r="G5383" s="117"/>
      <c r="AG5383" s="117"/>
    </row>
    <row r="5384" spans="1:33" ht="202.5" customHeight="1" x14ac:dyDescent="0.25">
      <c r="A5384" s="117"/>
      <c r="G5384" s="117"/>
      <c r="AG5384" s="117"/>
    </row>
    <row r="5385" spans="1:33" ht="202.5" customHeight="1" x14ac:dyDescent="0.25">
      <c r="A5385" s="117"/>
      <c r="G5385" s="117"/>
      <c r="AG5385" s="117"/>
    </row>
    <row r="5386" spans="1:33" ht="202.5" customHeight="1" x14ac:dyDescent="0.25">
      <c r="A5386" s="117"/>
      <c r="G5386" s="117"/>
      <c r="AG5386" s="117"/>
    </row>
    <row r="5387" spans="1:33" ht="202.5" customHeight="1" x14ac:dyDescent="0.25">
      <c r="A5387" s="117"/>
      <c r="G5387" s="117"/>
      <c r="AG5387" s="117"/>
    </row>
    <row r="5388" spans="1:33" ht="202.5" customHeight="1" x14ac:dyDescent="0.25">
      <c r="A5388" s="117"/>
      <c r="G5388" s="117"/>
      <c r="AG5388" s="117"/>
    </row>
    <row r="5389" spans="1:33" ht="202.5" customHeight="1" x14ac:dyDescent="0.25">
      <c r="A5389" s="117"/>
      <c r="G5389" s="117"/>
      <c r="AG5389" s="117"/>
    </row>
    <row r="5390" spans="1:33" ht="202.5" customHeight="1" x14ac:dyDescent="0.25">
      <c r="A5390" s="117"/>
      <c r="G5390" s="117"/>
      <c r="AG5390" s="117"/>
    </row>
    <row r="5391" spans="1:33" ht="202.5" customHeight="1" x14ac:dyDescent="0.25">
      <c r="A5391" s="117"/>
      <c r="G5391" s="117"/>
      <c r="AG5391" s="117"/>
    </row>
    <row r="5392" spans="1:33" ht="202.5" customHeight="1" x14ac:dyDescent="0.25">
      <c r="A5392" s="117"/>
      <c r="G5392" s="117"/>
      <c r="AG5392" s="117"/>
    </row>
    <row r="5393" spans="1:33" ht="202.5" customHeight="1" x14ac:dyDescent="0.25">
      <c r="A5393" s="117"/>
      <c r="G5393" s="117"/>
      <c r="AG5393" s="117"/>
    </row>
    <row r="5394" spans="1:33" ht="202.5" customHeight="1" x14ac:dyDescent="0.25">
      <c r="A5394" s="117"/>
      <c r="G5394" s="117"/>
      <c r="AG5394" s="117"/>
    </row>
    <row r="5395" spans="1:33" ht="202.5" customHeight="1" x14ac:dyDescent="0.25">
      <c r="A5395" s="117"/>
      <c r="G5395" s="117"/>
      <c r="AG5395" s="117"/>
    </row>
    <row r="5396" spans="1:33" ht="202.5" customHeight="1" x14ac:dyDescent="0.25">
      <c r="A5396" s="117"/>
      <c r="G5396" s="117"/>
      <c r="AG5396" s="117"/>
    </row>
    <row r="5397" spans="1:33" ht="202.5" customHeight="1" x14ac:dyDescent="0.25">
      <c r="A5397" s="117"/>
      <c r="G5397" s="117"/>
      <c r="AG5397" s="117"/>
    </row>
    <row r="5398" spans="1:33" ht="202.5" customHeight="1" x14ac:dyDescent="0.25">
      <c r="A5398" s="117"/>
      <c r="G5398" s="117"/>
      <c r="AG5398" s="117"/>
    </row>
    <row r="5399" spans="1:33" ht="202.5" customHeight="1" x14ac:dyDescent="0.25">
      <c r="A5399" s="117"/>
      <c r="G5399" s="117"/>
      <c r="AG5399" s="117"/>
    </row>
    <row r="5400" spans="1:33" ht="202.5" customHeight="1" x14ac:dyDescent="0.25">
      <c r="A5400" s="117"/>
      <c r="G5400" s="117"/>
      <c r="AG5400" s="117"/>
    </row>
    <row r="5401" spans="1:33" ht="202.5" customHeight="1" x14ac:dyDescent="0.25">
      <c r="A5401" s="117"/>
      <c r="G5401" s="117"/>
      <c r="AG5401" s="117"/>
    </row>
    <row r="5402" spans="1:33" ht="202.5" customHeight="1" x14ac:dyDescent="0.25">
      <c r="A5402" s="117"/>
      <c r="G5402" s="117"/>
      <c r="AG5402" s="117"/>
    </row>
    <row r="5403" spans="1:33" ht="202.5" customHeight="1" x14ac:dyDescent="0.25">
      <c r="A5403" s="117"/>
      <c r="G5403" s="117"/>
      <c r="AG5403" s="117"/>
    </row>
    <row r="5404" spans="1:33" ht="202.5" customHeight="1" x14ac:dyDescent="0.25">
      <c r="A5404" s="117"/>
      <c r="G5404" s="117"/>
      <c r="AG5404" s="117"/>
    </row>
    <row r="5405" spans="1:33" ht="202.5" customHeight="1" x14ac:dyDescent="0.25">
      <c r="A5405" s="117"/>
      <c r="G5405" s="117"/>
      <c r="AG5405" s="117"/>
    </row>
    <row r="5406" spans="1:33" ht="202.5" customHeight="1" x14ac:dyDescent="0.25">
      <c r="A5406" s="117"/>
      <c r="G5406" s="117"/>
      <c r="AG5406" s="117"/>
    </row>
    <row r="5407" spans="1:33" ht="202.5" customHeight="1" x14ac:dyDescent="0.25">
      <c r="A5407" s="117"/>
      <c r="G5407" s="117"/>
      <c r="AG5407" s="117"/>
    </row>
    <row r="5408" spans="1:33" ht="202.5" customHeight="1" x14ac:dyDescent="0.25">
      <c r="A5408" s="117"/>
      <c r="G5408" s="117"/>
      <c r="AG5408" s="117"/>
    </row>
    <row r="5409" spans="1:33" ht="202.5" customHeight="1" x14ac:dyDescent="0.25">
      <c r="A5409" s="117"/>
      <c r="G5409" s="117"/>
      <c r="AG5409" s="117"/>
    </row>
    <row r="5410" spans="1:33" ht="202.5" customHeight="1" x14ac:dyDescent="0.25">
      <c r="A5410" s="117"/>
      <c r="G5410" s="117"/>
      <c r="AG5410" s="117"/>
    </row>
    <row r="5411" spans="1:33" ht="202.5" customHeight="1" x14ac:dyDescent="0.25">
      <c r="A5411" s="117"/>
      <c r="G5411" s="117"/>
      <c r="AG5411" s="117"/>
    </row>
    <row r="5412" spans="1:33" ht="202.5" customHeight="1" x14ac:dyDescent="0.25">
      <c r="A5412" s="117"/>
      <c r="G5412" s="117"/>
      <c r="AG5412" s="117"/>
    </row>
    <row r="5413" spans="1:33" ht="202.5" customHeight="1" x14ac:dyDescent="0.25">
      <c r="A5413" s="117"/>
      <c r="G5413" s="117"/>
      <c r="AG5413" s="117"/>
    </row>
    <row r="5414" spans="1:33" ht="202.5" customHeight="1" x14ac:dyDescent="0.25">
      <c r="A5414" s="117"/>
      <c r="G5414" s="117"/>
      <c r="AG5414" s="117"/>
    </row>
    <row r="5415" spans="1:33" ht="202.5" customHeight="1" x14ac:dyDescent="0.25">
      <c r="A5415" s="117"/>
      <c r="G5415" s="117"/>
      <c r="AG5415" s="117"/>
    </row>
    <row r="5416" spans="1:33" ht="202.5" customHeight="1" x14ac:dyDescent="0.25">
      <c r="A5416" s="117"/>
      <c r="G5416" s="117"/>
      <c r="AG5416" s="117"/>
    </row>
    <row r="5417" spans="1:33" ht="202.5" customHeight="1" x14ac:dyDescent="0.25">
      <c r="A5417" s="117"/>
      <c r="G5417" s="117"/>
      <c r="AG5417" s="117"/>
    </row>
    <row r="5418" spans="1:33" ht="202.5" customHeight="1" x14ac:dyDescent="0.25">
      <c r="A5418" s="117"/>
      <c r="G5418" s="117"/>
      <c r="AG5418" s="117"/>
    </row>
    <row r="5419" spans="1:33" ht="202.5" customHeight="1" x14ac:dyDescent="0.25">
      <c r="A5419" s="117"/>
      <c r="G5419" s="117"/>
      <c r="AG5419" s="117"/>
    </row>
    <row r="5420" spans="1:33" ht="202.5" customHeight="1" x14ac:dyDescent="0.25">
      <c r="A5420" s="117"/>
      <c r="G5420" s="117"/>
      <c r="AG5420" s="117"/>
    </row>
    <row r="5421" spans="1:33" ht="202.5" customHeight="1" x14ac:dyDescent="0.25">
      <c r="A5421" s="117"/>
      <c r="G5421" s="117"/>
      <c r="AG5421" s="117"/>
    </row>
    <row r="5422" spans="1:33" ht="202.5" customHeight="1" x14ac:dyDescent="0.25">
      <c r="A5422" s="117"/>
      <c r="G5422" s="117"/>
      <c r="AG5422" s="117"/>
    </row>
    <row r="5423" spans="1:33" ht="202.5" customHeight="1" x14ac:dyDescent="0.25">
      <c r="A5423" s="117"/>
      <c r="G5423" s="117"/>
      <c r="AG5423" s="117"/>
    </row>
    <row r="5424" spans="1:33" ht="202.5" customHeight="1" x14ac:dyDescent="0.25">
      <c r="A5424" s="117"/>
      <c r="G5424" s="117"/>
      <c r="AG5424" s="117"/>
    </row>
    <row r="5425" spans="1:33" ht="202.5" customHeight="1" x14ac:dyDescent="0.25">
      <c r="A5425" s="117"/>
      <c r="G5425" s="117"/>
      <c r="AG5425" s="117"/>
    </row>
    <row r="5426" spans="1:33" ht="202.5" customHeight="1" x14ac:dyDescent="0.25">
      <c r="A5426" s="117"/>
      <c r="G5426" s="117"/>
      <c r="AG5426" s="117"/>
    </row>
    <row r="5427" spans="1:33" ht="202.5" customHeight="1" x14ac:dyDescent="0.25">
      <c r="A5427" s="117"/>
      <c r="G5427" s="117"/>
      <c r="AG5427" s="117"/>
    </row>
    <row r="5428" spans="1:33" ht="202.5" customHeight="1" x14ac:dyDescent="0.25">
      <c r="A5428" s="117"/>
      <c r="G5428" s="117"/>
      <c r="AG5428" s="117"/>
    </row>
    <row r="5429" spans="1:33" ht="202.5" customHeight="1" x14ac:dyDescent="0.25">
      <c r="A5429" s="117"/>
      <c r="G5429" s="117"/>
      <c r="AG5429" s="117"/>
    </row>
    <row r="5430" spans="1:33" ht="202.5" customHeight="1" x14ac:dyDescent="0.25">
      <c r="A5430" s="117"/>
      <c r="G5430" s="117"/>
      <c r="AG5430" s="117"/>
    </row>
    <row r="5431" spans="1:33" ht="202.5" customHeight="1" x14ac:dyDescent="0.25">
      <c r="A5431" s="117"/>
      <c r="G5431" s="117"/>
      <c r="AG5431" s="117"/>
    </row>
    <row r="5432" spans="1:33" ht="202.5" customHeight="1" x14ac:dyDescent="0.25">
      <c r="A5432" s="117"/>
      <c r="G5432" s="117"/>
      <c r="AG5432" s="117"/>
    </row>
    <row r="5433" spans="1:33" ht="202.5" customHeight="1" x14ac:dyDescent="0.25">
      <c r="A5433" s="117"/>
      <c r="G5433" s="117"/>
      <c r="AG5433" s="117"/>
    </row>
    <row r="5434" spans="1:33" ht="202.5" customHeight="1" x14ac:dyDescent="0.25">
      <c r="A5434" s="117"/>
      <c r="G5434" s="117"/>
      <c r="AG5434" s="117"/>
    </row>
    <row r="5435" spans="1:33" ht="202.5" customHeight="1" x14ac:dyDescent="0.25">
      <c r="A5435" s="117"/>
      <c r="G5435" s="117"/>
      <c r="AG5435" s="117"/>
    </row>
    <row r="5436" spans="1:33" ht="202.5" customHeight="1" x14ac:dyDescent="0.25">
      <c r="A5436" s="117"/>
      <c r="G5436" s="117"/>
      <c r="AG5436" s="117"/>
    </row>
    <row r="5437" spans="1:33" ht="202.5" customHeight="1" x14ac:dyDescent="0.25">
      <c r="A5437" s="117"/>
      <c r="G5437" s="117"/>
      <c r="AG5437" s="117"/>
    </row>
    <row r="5438" spans="1:33" ht="202.5" customHeight="1" x14ac:dyDescent="0.25">
      <c r="A5438" s="117"/>
      <c r="G5438" s="117"/>
      <c r="AG5438" s="117"/>
    </row>
    <row r="5439" spans="1:33" ht="202.5" customHeight="1" x14ac:dyDescent="0.25">
      <c r="A5439" s="117"/>
      <c r="G5439" s="117"/>
      <c r="AG5439" s="117"/>
    </row>
    <row r="5440" spans="1:33" ht="202.5" customHeight="1" x14ac:dyDescent="0.25">
      <c r="A5440" s="117"/>
      <c r="G5440" s="117"/>
      <c r="AG5440" s="117"/>
    </row>
    <row r="5441" spans="1:33" ht="202.5" customHeight="1" x14ac:dyDescent="0.25">
      <c r="A5441" s="117"/>
      <c r="G5441" s="117"/>
      <c r="AG5441" s="117"/>
    </row>
    <row r="5442" spans="1:33" ht="202.5" customHeight="1" x14ac:dyDescent="0.25">
      <c r="A5442" s="117"/>
      <c r="G5442" s="117"/>
      <c r="AG5442" s="117"/>
    </row>
    <row r="5443" spans="1:33" ht="202.5" customHeight="1" x14ac:dyDescent="0.25">
      <c r="A5443" s="117"/>
      <c r="G5443" s="117"/>
      <c r="AG5443" s="117"/>
    </row>
    <row r="5444" spans="1:33" ht="202.5" customHeight="1" x14ac:dyDescent="0.25">
      <c r="A5444" s="117"/>
      <c r="G5444" s="117"/>
      <c r="AG5444" s="117"/>
    </row>
    <row r="5445" spans="1:33" ht="202.5" customHeight="1" x14ac:dyDescent="0.25">
      <c r="A5445" s="117"/>
      <c r="G5445" s="117"/>
      <c r="AG5445" s="117"/>
    </row>
    <row r="5446" spans="1:33" ht="202.5" customHeight="1" x14ac:dyDescent="0.25">
      <c r="A5446" s="117"/>
      <c r="G5446" s="117"/>
      <c r="AG5446" s="117"/>
    </row>
    <row r="5447" spans="1:33" ht="202.5" customHeight="1" x14ac:dyDescent="0.25">
      <c r="A5447" s="117"/>
      <c r="G5447" s="117"/>
      <c r="AG5447" s="117"/>
    </row>
    <row r="5448" spans="1:33" ht="202.5" customHeight="1" x14ac:dyDescent="0.25">
      <c r="A5448" s="117"/>
      <c r="G5448" s="117"/>
      <c r="AG5448" s="117"/>
    </row>
    <row r="5449" spans="1:33" ht="202.5" customHeight="1" x14ac:dyDescent="0.25">
      <c r="A5449" s="117"/>
      <c r="G5449" s="117"/>
      <c r="AG5449" s="117"/>
    </row>
    <row r="5450" spans="1:33" ht="202.5" customHeight="1" x14ac:dyDescent="0.25">
      <c r="A5450" s="117"/>
      <c r="G5450" s="117"/>
      <c r="AG5450" s="117"/>
    </row>
    <row r="5451" spans="1:33" ht="202.5" customHeight="1" x14ac:dyDescent="0.25">
      <c r="A5451" s="117"/>
      <c r="G5451" s="117"/>
      <c r="AG5451" s="117"/>
    </row>
    <row r="5452" spans="1:33" ht="202.5" customHeight="1" x14ac:dyDescent="0.25">
      <c r="A5452" s="117"/>
      <c r="G5452" s="117"/>
      <c r="AG5452" s="117"/>
    </row>
    <row r="5453" spans="1:33" ht="202.5" customHeight="1" x14ac:dyDescent="0.25">
      <c r="A5453" s="117"/>
      <c r="G5453" s="117"/>
      <c r="AG5453" s="117"/>
    </row>
    <row r="5454" spans="1:33" ht="202.5" customHeight="1" x14ac:dyDescent="0.25">
      <c r="A5454" s="117"/>
      <c r="G5454" s="117"/>
      <c r="AG5454" s="117"/>
    </row>
    <row r="5455" spans="1:33" ht="202.5" customHeight="1" x14ac:dyDescent="0.25">
      <c r="A5455" s="117"/>
      <c r="G5455" s="117"/>
      <c r="AG5455" s="117"/>
    </row>
    <row r="5456" spans="1:33" ht="202.5" customHeight="1" x14ac:dyDescent="0.25">
      <c r="A5456" s="117"/>
      <c r="G5456" s="117"/>
      <c r="AG5456" s="117"/>
    </row>
    <row r="5457" spans="1:33" ht="202.5" customHeight="1" x14ac:dyDescent="0.25">
      <c r="A5457" s="117"/>
      <c r="G5457" s="117"/>
      <c r="AG5457" s="117"/>
    </row>
    <row r="5458" spans="1:33" ht="202.5" customHeight="1" x14ac:dyDescent="0.25">
      <c r="A5458" s="117"/>
      <c r="G5458" s="117"/>
      <c r="AG5458" s="117"/>
    </row>
    <row r="5459" spans="1:33" ht="202.5" customHeight="1" x14ac:dyDescent="0.25">
      <c r="A5459" s="117"/>
      <c r="G5459" s="117"/>
      <c r="AG5459" s="117"/>
    </row>
    <row r="5460" spans="1:33" ht="202.5" customHeight="1" x14ac:dyDescent="0.25">
      <c r="A5460" s="117"/>
      <c r="G5460" s="117"/>
      <c r="AG5460" s="117"/>
    </row>
    <row r="5461" spans="1:33" ht="202.5" customHeight="1" x14ac:dyDescent="0.25">
      <c r="A5461" s="117"/>
      <c r="G5461" s="117"/>
      <c r="AG5461" s="117"/>
    </row>
    <row r="5462" spans="1:33" ht="202.5" customHeight="1" x14ac:dyDescent="0.25">
      <c r="A5462" s="117"/>
      <c r="G5462" s="117"/>
      <c r="AG5462" s="117"/>
    </row>
    <row r="5463" spans="1:33" ht="202.5" customHeight="1" x14ac:dyDescent="0.25">
      <c r="A5463" s="117"/>
      <c r="G5463" s="117"/>
      <c r="AG5463" s="117"/>
    </row>
    <row r="5464" spans="1:33" ht="202.5" customHeight="1" x14ac:dyDescent="0.25">
      <c r="A5464" s="117"/>
      <c r="G5464" s="117"/>
      <c r="AG5464" s="117"/>
    </row>
    <row r="5465" spans="1:33" ht="202.5" customHeight="1" x14ac:dyDescent="0.25">
      <c r="A5465" s="117"/>
      <c r="G5465" s="117"/>
      <c r="AG5465" s="117"/>
    </row>
    <row r="5466" spans="1:33" ht="202.5" customHeight="1" x14ac:dyDescent="0.25">
      <c r="A5466" s="117"/>
      <c r="G5466" s="117"/>
      <c r="AG5466" s="117"/>
    </row>
    <row r="5467" spans="1:33" ht="202.5" customHeight="1" x14ac:dyDescent="0.25">
      <c r="A5467" s="117"/>
      <c r="G5467" s="117"/>
      <c r="AG5467" s="117"/>
    </row>
    <row r="5468" spans="1:33" ht="202.5" customHeight="1" x14ac:dyDescent="0.25">
      <c r="A5468" s="117"/>
      <c r="G5468" s="117"/>
      <c r="AG5468" s="117"/>
    </row>
    <row r="5469" spans="1:33" ht="202.5" customHeight="1" x14ac:dyDescent="0.25">
      <c r="A5469" s="117"/>
      <c r="G5469" s="117"/>
      <c r="AG5469" s="117"/>
    </row>
    <row r="5470" spans="1:33" ht="202.5" customHeight="1" x14ac:dyDescent="0.25">
      <c r="A5470" s="117"/>
      <c r="G5470" s="117"/>
      <c r="AG5470" s="117"/>
    </row>
    <row r="5471" spans="1:33" ht="202.5" customHeight="1" x14ac:dyDescent="0.25">
      <c r="A5471" s="117"/>
      <c r="G5471" s="117"/>
      <c r="AG5471" s="117"/>
    </row>
    <row r="5472" spans="1:33" ht="202.5" customHeight="1" x14ac:dyDescent="0.25">
      <c r="A5472" s="117"/>
      <c r="G5472" s="117"/>
      <c r="AG5472" s="117"/>
    </row>
    <row r="5473" spans="1:33" ht="202.5" customHeight="1" x14ac:dyDescent="0.25">
      <c r="A5473" s="117"/>
      <c r="G5473" s="117"/>
      <c r="AG5473" s="117"/>
    </row>
    <row r="5474" spans="1:33" ht="202.5" customHeight="1" x14ac:dyDescent="0.25">
      <c r="A5474" s="117"/>
      <c r="G5474" s="117"/>
      <c r="AG5474" s="117"/>
    </row>
    <row r="5475" spans="1:33" ht="202.5" customHeight="1" x14ac:dyDescent="0.25">
      <c r="A5475" s="117"/>
      <c r="G5475" s="117"/>
      <c r="AG5475" s="117"/>
    </row>
    <row r="5476" spans="1:33" ht="202.5" customHeight="1" x14ac:dyDescent="0.25">
      <c r="A5476" s="117"/>
      <c r="G5476" s="117"/>
      <c r="AG5476" s="117"/>
    </row>
    <row r="5477" spans="1:33" ht="202.5" customHeight="1" x14ac:dyDescent="0.25">
      <c r="A5477" s="117"/>
      <c r="G5477" s="117"/>
      <c r="AG5477" s="117"/>
    </row>
    <row r="5478" spans="1:33" ht="202.5" customHeight="1" x14ac:dyDescent="0.25">
      <c r="A5478" s="117"/>
      <c r="G5478" s="117"/>
      <c r="AG5478" s="117"/>
    </row>
    <row r="5479" spans="1:33" ht="202.5" customHeight="1" x14ac:dyDescent="0.25">
      <c r="A5479" s="117"/>
      <c r="G5479" s="117"/>
      <c r="AG5479" s="117"/>
    </row>
    <row r="5480" spans="1:33" ht="202.5" customHeight="1" x14ac:dyDescent="0.25">
      <c r="A5480" s="117"/>
      <c r="G5480" s="117"/>
      <c r="AG5480" s="117"/>
    </row>
    <row r="5481" spans="1:33" ht="202.5" customHeight="1" x14ac:dyDescent="0.25">
      <c r="A5481" s="117"/>
      <c r="G5481" s="117"/>
      <c r="AG5481" s="117"/>
    </row>
    <row r="5482" spans="1:33" ht="202.5" customHeight="1" x14ac:dyDescent="0.25">
      <c r="A5482" s="117"/>
      <c r="G5482" s="117"/>
      <c r="AG5482" s="117"/>
    </row>
    <row r="5483" spans="1:33" ht="202.5" customHeight="1" x14ac:dyDescent="0.25">
      <c r="A5483" s="117"/>
      <c r="G5483" s="117"/>
      <c r="AG5483" s="117"/>
    </row>
    <row r="5484" spans="1:33" ht="202.5" customHeight="1" x14ac:dyDescent="0.25">
      <c r="A5484" s="117"/>
      <c r="G5484" s="117"/>
      <c r="AG5484" s="117"/>
    </row>
    <row r="5485" spans="1:33" ht="202.5" customHeight="1" x14ac:dyDescent="0.25">
      <c r="A5485" s="117"/>
      <c r="G5485" s="117"/>
      <c r="AG5485" s="117"/>
    </row>
    <row r="5486" spans="1:33" ht="202.5" customHeight="1" x14ac:dyDescent="0.25">
      <c r="A5486" s="117"/>
      <c r="G5486" s="117"/>
      <c r="AG5486" s="117"/>
    </row>
    <row r="5487" spans="1:33" ht="202.5" customHeight="1" x14ac:dyDescent="0.25">
      <c r="A5487" s="117"/>
      <c r="G5487" s="117"/>
      <c r="AG5487" s="117"/>
    </row>
    <row r="5488" spans="1:33" ht="202.5" customHeight="1" x14ac:dyDescent="0.25">
      <c r="A5488" s="117"/>
      <c r="G5488" s="117"/>
      <c r="AG5488" s="117"/>
    </row>
    <row r="5489" spans="1:33" ht="202.5" customHeight="1" x14ac:dyDescent="0.25">
      <c r="A5489" s="117"/>
      <c r="G5489" s="117"/>
      <c r="AG5489" s="117"/>
    </row>
    <row r="5490" spans="1:33" ht="202.5" customHeight="1" x14ac:dyDescent="0.25">
      <c r="A5490" s="117"/>
      <c r="G5490" s="117"/>
      <c r="AG5490" s="117"/>
    </row>
    <row r="5491" spans="1:33" ht="202.5" customHeight="1" x14ac:dyDescent="0.25">
      <c r="A5491" s="117"/>
      <c r="G5491" s="117"/>
      <c r="AG5491" s="117"/>
    </row>
    <row r="5492" spans="1:33" ht="202.5" customHeight="1" x14ac:dyDescent="0.25">
      <c r="A5492" s="117"/>
      <c r="G5492" s="117"/>
      <c r="AG5492" s="117"/>
    </row>
    <row r="5493" spans="1:33" ht="202.5" customHeight="1" x14ac:dyDescent="0.25">
      <c r="A5493" s="117"/>
      <c r="G5493" s="117"/>
      <c r="AG5493" s="117"/>
    </row>
    <row r="5494" spans="1:33" ht="202.5" customHeight="1" x14ac:dyDescent="0.25">
      <c r="A5494" s="117"/>
      <c r="G5494" s="117"/>
      <c r="AG5494" s="117"/>
    </row>
    <row r="5495" spans="1:33" ht="202.5" customHeight="1" x14ac:dyDescent="0.25">
      <c r="A5495" s="117"/>
      <c r="G5495" s="117"/>
      <c r="AG5495" s="117"/>
    </row>
    <row r="5496" spans="1:33" ht="202.5" customHeight="1" x14ac:dyDescent="0.25">
      <c r="A5496" s="117"/>
      <c r="G5496" s="117"/>
      <c r="AG5496" s="117"/>
    </row>
    <row r="5497" spans="1:33" ht="202.5" customHeight="1" x14ac:dyDescent="0.25">
      <c r="A5497" s="117"/>
      <c r="G5497" s="117"/>
      <c r="AG5497" s="117"/>
    </row>
    <row r="5498" spans="1:33" ht="202.5" customHeight="1" x14ac:dyDescent="0.25">
      <c r="A5498" s="117"/>
      <c r="G5498" s="117"/>
      <c r="AG5498" s="117"/>
    </row>
    <row r="5499" spans="1:33" ht="202.5" customHeight="1" x14ac:dyDescent="0.25">
      <c r="A5499" s="117"/>
      <c r="G5499" s="117"/>
      <c r="AG5499" s="117"/>
    </row>
    <row r="5500" spans="1:33" ht="202.5" customHeight="1" x14ac:dyDescent="0.25">
      <c r="A5500" s="117"/>
      <c r="G5500" s="117"/>
      <c r="AG5500" s="117"/>
    </row>
    <row r="5501" spans="1:33" ht="202.5" customHeight="1" x14ac:dyDescent="0.25">
      <c r="A5501" s="117"/>
      <c r="G5501" s="117"/>
      <c r="AG5501" s="117"/>
    </row>
    <row r="5502" spans="1:33" ht="202.5" customHeight="1" x14ac:dyDescent="0.25">
      <c r="A5502" s="117"/>
      <c r="G5502" s="117"/>
      <c r="AG5502" s="117"/>
    </row>
    <row r="5503" spans="1:33" ht="202.5" customHeight="1" x14ac:dyDescent="0.25">
      <c r="A5503" s="117"/>
      <c r="G5503" s="117"/>
      <c r="AG5503" s="117"/>
    </row>
    <row r="5504" spans="1:33" ht="202.5" customHeight="1" x14ac:dyDescent="0.25">
      <c r="A5504" s="117"/>
      <c r="G5504" s="117"/>
      <c r="AG5504" s="117"/>
    </row>
    <row r="5505" spans="1:33" ht="202.5" customHeight="1" x14ac:dyDescent="0.25">
      <c r="A5505" s="117"/>
      <c r="G5505" s="117"/>
      <c r="AG5505" s="117"/>
    </row>
    <row r="5506" spans="1:33" ht="202.5" customHeight="1" x14ac:dyDescent="0.25">
      <c r="A5506" s="117"/>
      <c r="G5506" s="117"/>
      <c r="AG5506" s="117"/>
    </row>
    <row r="5507" spans="1:33" ht="202.5" customHeight="1" x14ac:dyDescent="0.25">
      <c r="A5507" s="117"/>
      <c r="G5507" s="117"/>
      <c r="AG5507" s="117"/>
    </row>
    <row r="5508" spans="1:33" ht="202.5" customHeight="1" x14ac:dyDescent="0.25">
      <c r="A5508" s="117"/>
      <c r="G5508" s="117"/>
      <c r="AG5508" s="117"/>
    </row>
    <row r="5509" spans="1:33" ht="202.5" customHeight="1" x14ac:dyDescent="0.25">
      <c r="A5509" s="117"/>
      <c r="G5509" s="117"/>
      <c r="AG5509" s="117"/>
    </row>
    <row r="5510" spans="1:33" ht="202.5" customHeight="1" x14ac:dyDescent="0.25">
      <c r="A5510" s="117"/>
      <c r="G5510" s="117"/>
      <c r="AG5510" s="117"/>
    </row>
    <row r="5511" spans="1:33" ht="202.5" customHeight="1" x14ac:dyDescent="0.25">
      <c r="A5511" s="117"/>
      <c r="G5511" s="117"/>
      <c r="AG5511" s="117"/>
    </row>
    <row r="5512" spans="1:33" ht="202.5" customHeight="1" x14ac:dyDescent="0.25">
      <c r="A5512" s="117"/>
      <c r="G5512" s="117"/>
      <c r="AG5512" s="117"/>
    </row>
    <row r="5513" spans="1:33" ht="202.5" customHeight="1" x14ac:dyDescent="0.25">
      <c r="A5513" s="117"/>
      <c r="G5513" s="117"/>
      <c r="AG5513" s="117"/>
    </row>
    <row r="5514" spans="1:33" ht="202.5" customHeight="1" x14ac:dyDescent="0.25">
      <c r="A5514" s="117"/>
      <c r="G5514" s="117"/>
      <c r="AG5514" s="117"/>
    </row>
    <row r="5515" spans="1:33" ht="202.5" customHeight="1" x14ac:dyDescent="0.25">
      <c r="A5515" s="117"/>
      <c r="G5515" s="117"/>
      <c r="AG5515" s="117"/>
    </row>
    <row r="5516" spans="1:33" ht="202.5" customHeight="1" x14ac:dyDescent="0.25">
      <c r="A5516" s="117"/>
      <c r="G5516" s="117"/>
      <c r="AG5516" s="117"/>
    </row>
    <row r="5517" spans="1:33" ht="202.5" customHeight="1" x14ac:dyDescent="0.25">
      <c r="A5517" s="117"/>
      <c r="G5517" s="117"/>
      <c r="AG5517" s="117"/>
    </row>
    <row r="5518" spans="1:33" ht="202.5" customHeight="1" x14ac:dyDescent="0.25">
      <c r="A5518" s="117"/>
      <c r="G5518" s="117"/>
      <c r="AG5518" s="117"/>
    </row>
    <row r="5519" spans="1:33" ht="202.5" customHeight="1" x14ac:dyDescent="0.25">
      <c r="A5519" s="117"/>
      <c r="G5519" s="117"/>
      <c r="AG5519" s="117"/>
    </row>
    <row r="5520" spans="1:33" ht="202.5" customHeight="1" x14ac:dyDescent="0.25">
      <c r="A5520" s="117"/>
      <c r="G5520" s="117"/>
      <c r="AG5520" s="117"/>
    </row>
    <row r="5521" spans="1:33" ht="202.5" customHeight="1" x14ac:dyDescent="0.25">
      <c r="A5521" s="117"/>
      <c r="G5521" s="117"/>
      <c r="AG5521" s="117"/>
    </row>
    <row r="5522" spans="1:33" ht="202.5" customHeight="1" x14ac:dyDescent="0.25">
      <c r="A5522" s="117"/>
      <c r="G5522" s="117"/>
      <c r="AG5522" s="117"/>
    </row>
    <row r="5523" spans="1:33" ht="202.5" customHeight="1" x14ac:dyDescent="0.25">
      <c r="A5523" s="117"/>
      <c r="G5523" s="117"/>
      <c r="AG5523" s="117"/>
    </row>
    <row r="5524" spans="1:33" ht="202.5" customHeight="1" x14ac:dyDescent="0.25">
      <c r="A5524" s="117"/>
      <c r="G5524" s="117"/>
      <c r="AG5524" s="117"/>
    </row>
    <row r="5525" spans="1:33" ht="202.5" customHeight="1" x14ac:dyDescent="0.25">
      <c r="A5525" s="117"/>
      <c r="G5525" s="117"/>
      <c r="AG5525" s="117"/>
    </row>
    <row r="5526" spans="1:33" ht="202.5" customHeight="1" x14ac:dyDescent="0.25">
      <c r="A5526" s="117"/>
      <c r="G5526" s="117"/>
      <c r="AG5526" s="117"/>
    </row>
    <row r="5527" spans="1:33" ht="202.5" customHeight="1" x14ac:dyDescent="0.25">
      <c r="A5527" s="117"/>
      <c r="G5527" s="117"/>
      <c r="AG5527" s="117"/>
    </row>
    <row r="5528" spans="1:33" ht="202.5" customHeight="1" x14ac:dyDescent="0.25">
      <c r="A5528" s="117"/>
      <c r="G5528" s="117"/>
      <c r="AG5528" s="117"/>
    </row>
    <row r="5529" spans="1:33" ht="202.5" customHeight="1" x14ac:dyDescent="0.25">
      <c r="A5529" s="117"/>
      <c r="G5529" s="117"/>
      <c r="AG5529" s="117"/>
    </row>
    <row r="5530" spans="1:33" ht="202.5" customHeight="1" x14ac:dyDescent="0.25">
      <c r="A5530" s="117"/>
      <c r="G5530" s="117"/>
      <c r="AG5530" s="117"/>
    </row>
    <row r="5531" spans="1:33" ht="202.5" customHeight="1" x14ac:dyDescent="0.25">
      <c r="A5531" s="117"/>
      <c r="G5531" s="117"/>
      <c r="AG5531" s="117"/>
    </row>
    <row r="5532" spans="1:33" ht="202.5" customHeight="1" x14ac:dyDescent="0.25">
      <c r="A5532" s="117"/>
      <c r="G5532" s="117"/>
      <c r="AG5532" s="117"/>
    </row>
    <row r="5533" spans="1:33" ht="202.5" customHeight="1" x14ac:dyDescent="0.25">
      <c r="A5533" s="117"/>
      <c r="G5533" s="117"/>
      <c r="AG5533" s="117"/>
    </row>
    <row r="5534" spans="1:33" ht="202.5" customHeight="1" x14ac:dyDescent="0.25">
      <c r="A5534" s="117"/>
      <c r="G5534" s="117"/>
      <c r="AG5534" s="117"/>
    </row>
    <row r="5535" spans="1:33" ht="202.5" customHeight="1" x14ac:dyDescent="0.25">
      <c r="A5535" s="117"/>
      <c r="G5535" s="117"/>
      <c r="AG5535" s="117"/>
    </row>
    <row r="5536" spans="1:33" ht="202.5" customHeight="1" x14ac:dyDescent="0.25">
      <c r="A5536" s="117"/>
      <c r="G5536" s="117"/>
      <c r="AG5536" s="117"/>
    </row>
    <row r="5537" spans="1:33" ht="202.5" customHeight="1" x14ac:dyDescent="0.25">
      <c r="A5537" s="117"/>
      <c r="G5537" s="117"/>
      <c r="AG5537" s="117"/>
    </row>
    <row r="5538" spans="1:33" ht="202.5" customHeight="1" x14ac:dyDescent="0.25">
      <c r="A5538" s="117"/>
      <c r="G5538" s="117"/>
      <c r="AG5538" s="117"/>
    </row>
    <row r="5539" spans="1:33" ht="202.5" customHeight="1" x14ac:dyDescent="0.25">
      <c r="A5539" s="117"/>
      <c r="G5539" s="117"/>
      <c r="AG5539" s="117"/>
    </row>
    <row r="5540" spans="1:33" ht="202.5" customHeight="1" x14ac:dyDescent="0.25">
      <c r="A5540" s="117"/>
      <c r="G5540" s="117"/>
      <c r="AG5540" s="117"/>
    </row>
    <row r="5541" spans="1:33" ht="202.5" customHeight="1" x14ac:dyDescent="0.25">
      <c r="A5541" s="117"/>
      <c r="G5541" s="117"/>
      <c r="AG5541" s="117"/>
    </row>
    <row r="5542" spans="1:33" ht="202.5" customHeight="1" x14ac:dyDescent="0.25">
      <c r="A5542" s="117"/>
      <c r="G5542" s="117"/>
      <c r="AG5542" s="117"/>
    </row>
    <row r="5543" spans="1:33" ht="202.5" customHeight="1" x14ac:dyDescent="0.25">
      <c r="A5543" s="117"/>
      <c r="G5543" s="117"/>
      <c r="AG5543" s="117"/>
    </row>
    <row r="5544" spans="1:33" ht="202.5" customHeight="1" x14ac:dyDescent="0.25">
      <c r="A5544" s="117"/>
      <c r="G5544" s="117"/>
      <c r="AG5544" s="117"/>
    </row>
    <row r="5545" spans="1:33" ht="202.5" customHeight="1" x14ac:dyDescent="0.25">
      <c r="A5545" s="117"/>
      <c r="G5545" s="117"/>
      <c r="AG5545" s="117"/>
    </row>
    <row r="5546" spans="1:33" ht="202.5" customHeight="1" x14ac:dyDescent="0.25">
      <c r="A5546" s="117"/>
      <c r="G5546" s="117"/>
      <c r="AG5546" s="117"/>
    </row>
    <row r="5547" spans="1:33" ht="202.5" customHeight="1" x14ac:dyDescent="0.25">
      <c r="A5547" s="117"/>
      <c r="G5547" s="117"/>
      <c r="AG5547" s="117"/>
    </row>
    <row r="5548" spans="1:33" ht="202.5" customHeight="1" x14ac:dyDescent="0.25">
      <c r="A5548" s="117"/>
      <c r="G5548" s="117"/>
      <c r="AG5548" s="117"/>
    </row>
    <row r="5549" spans="1:33" ht="202.5" customHeight="1" x14ac:dyDescent="0.25">
      <c r="A5549" s="117"/>
      <c r="G5549" s="117"/>
      <c r="AG5549" s="117"/>
    </row>
    <row r="5550" spans="1:33" ht="202.5" customHeight="1" x14ac:dyDescent="0.25">
      <c r="A5550" s="117"/>
      <c r="G5550" s="117"/>
      <c r="AG5550" s="117"/>
    </row>
    <row r="5551" spans="1:33" ht="202.5" customHeight="1" x14ac:dyDescent="0.25">
      <c r="A5551" s="117"/>
      <c r="G5551" s="117"/>
      <c r="AG5551" s="117"/>
    </row>
    <row r="5552" spans="1:33" ht="202.5" customHeight="1" x14ac:dyDescent="0.25">
      <c r="A5552" s="117"/>
      <c r="G5552" s="117"/>
      <c r="AG5552" s="117"/>
    </row>
    <row r="5553" spans="1:33" ht="202.5" customHeight="1" x14ac:dyDescent="0.25">
      <c r="A5553" s="117"/>
      <c r="G5553" s="117"/>
      <c r="AG5553" s="117"/>
    </row>
    <row r="5554" spans="1:33" ht="202.5" customHeight="1" x14ac:dyDescent="0.25">
      <c r="A5554" s="117"/>
      <c r="G5554" s="117"/>
      <c r="AG5554" s="117"/>
    </row>
    <row r="5555" spans="1:33" ht="202.5" customHeight="1" x14ac:dyDescent="0.25">
      <c r="A5555" s="117"/>
      <c r="G5555" s="117"/>
      <c r="AG5555" s="117"/>
    </row>
    <row r="5556" spans="1:33" ht="202.5" customHeight="1" x14ac:dyDescent="0.25">
      <c r="A5556" s="117"/>
      <c r="G5556" s="117"/>
      <c r="AG5556" s="117"/>
    </row>
    <row r="5557" spans="1:33" ht="202.5" customHeight="1" x14ac:dyDescent="0.25">
      <c r="A5557" s="117"/>
      <c r="G5557" s="117"/>
      <c r="AG5557" s="117"/>
    </row>
    <row r="5558" spans="1:33" ht="202.5" customHeight="1" x14ac:dyDescent="0.25">
      <c r="A5558" s="117"/>
      <c r="G5558" s="117"/>
      <c r="AG5558" s="117"/>
    </row>
    <row r="5559" spans="1:33" ht="202.5" customHeight="1" x14ac:dyDescent="0.25">
      <c r="A5559" s="117"/>
      <c r="G5559" s="117"/>
      <c r="AG5559" s="117"/>
    </row>
    <row r="5560" spans="1:33" ht="202.5" customHeight="1" x14ac:dyDescent="0.25">
      <c r="A5560" s="117"/>
      <c r="G5560" s="117"/>
      <c r="AG5560" s="117"/>
    </row>
    <row r="5561" spans="1:33" ht="202.5" customHeight="1" x14ac:dyDescent="0.25">
      <c r="A5561" s="117"/>
      <c r="G5561" s="117"/>
      <c r="AG5561" s="117"/>
    </row>
    <row r="5562" spans="1:33" ht="202.5" customHeight="1" x14ac:dyDescent="0.25">
      <c r="A5562" s="117"/>
      <c r="G5562" s="117"/>
      <c r="AG5562" s="117"/>
    </row>
    <row r="5563" spans="1:33" ht="202.5" customHeight="1" x14ac:dyDescent="0.25">
      <c r="A5563" s="117"/>
      <c r="G5563" s="117"/>
      <c r="AG5563" s="117"/>
    </row>
    <row r="5564" spans="1:33" ht="202.5" customHeight="1" x14ac:dyDescent="0.25">
      <c r="A5564" s="117"/>
      <c r="G5564" s="117"/>
      <c r="AG5564" s="117"/>
    </row>
    <row r="5565" spans="1:33" ht="202.5" customHeight="1" x14ac:dyDescent="0.25">
      <c r="A5565" s="117"/>
      <c r="G5565" s="117"/>
      <c r="AG5565" s="117"/>
    </row>
    <row r="5566" spans="1:33" ht="202.5" customHeight="1" x14ac:dyDescent="0.25">
      <c r="A5566" s="117"/>
      <c r="G5566" s="117"/>
      <c r="AG5566" s="117"/>
    </row>
    <row r="5567" spans="1:33" ht="202.5" customHeight="1" x14ac:dyDescent="0.25">
      <c r="A5567" s="117"/>
      <c r="G5567" s="117"/>
      <c r="AG5567" s="117"/>
    </row>
    <row r="5568" spans="1:33" ht="202.5" customHeight="1" x14ac:dyDescent="0.25">
      <c r="A5568" s="117"/>
      <c r="G5568" s="117"/>
      <c r="AG5568" s="117"/>
    </row>
    <row r="5569" spans="1:33" ht="202.5" customHeight="1" x14ac:dyDescent="0.25">
      <c r="A5569" s="117"/>
      <c r="G5569" s="117"/>
      <c r="AG5569" s="117"/>
    </row>
    <row r="5570" spans="1:33" ht="202.5" customHeight="1" x14ac:dyDescent="0.25">
      <c r="A5570" s="117"/>
      <c r="G5570" s="117"/>
      <c r="AG5570" s="117"/>
    </row>
    <row r="5571" spans="1:33" ht="202.5" customHeight="1" x14ac:dyDescent="0.25">
      <c r="A5571" s="117"/>
      <c r="G5571" s="117"/>
      <c r="AG5571" s="117"/>
    </row>
    <row r="5572" spans="1:33" ht="202.5" customHeight="1" x14ac:dyDescent="0.25">
      <c r="A5572" s="117"/>
      <c r="G5572" s="117"/>
      <c r="AG5572" s="117"/>
    </row>
    <row r="5573" spans="1:33" ht="202.5" customHeight="1" x14ac:dyDescent="0.25">
      <c r="A5573" s="117"/>
      <c r="G5573" s="117"/>
      <c r="AG5573" s="117"/>
    </row>
    <row r="5574" spans="1:33" ht="202.5" customHeight="1" x14ac:dyDescent="0.25">
      <c r="A5574" s="117"/>
      <c r="G5574" s="117"/>
      <c r="AG5574" s="117"/>
    </row>
    <row r="5575" spans="1:33" ht="202.5" customHeight="1" x14ac:dyDescent="0.25">
      <c r="A5575" s="117"/>
      <c r="G5575" s="117"/>
      <c r="AG5575" s="117"/>
    </row>
    <row r="5576" spans="1:33" ht="202.5" customHeight="1" x14ac:dyDescent="0.25">
      <c r="A5576" s="117"/>
      <c r="G5576" s="117"/>
      <c r="AG5576" s="117"/>
    </row>
    <row r="5577" spans="1:33" ht="202.5" customHeight="1" x14ac:dyDescent="0.25">
      <c r="A5577" s="117"/>
      <c r="G5577" s="117"/>
      <c r="AG5577" s="117"/>
    </row>
    <row r="5578" spans="1:33" ht="202.5" customHeight="1" x14ac:dyDescent="0.25">
      <c r="A5578" s="117"/>
      <c r="G5578" s="117"/>
      <c r="AG5578" s="117"/>
    </row>
    <row r="5579" spans="1:33" ht="202.5" customHeight="1" x14ac:dyDescent="0.25">
      <c r="A5579" s="117"/>
      <c r="G5579" s="117"/>
      <c r="AG5579" s="117"/>
    </row>
    <row r="5580" spans="1:33" ht="202.5" customHeight="1" x14ac:dyDescent="0.25">
      <c r="A5580" s="117"/>
      <c r="G5580" s="117"/>
      <c r="AG5580" s="117"/>
    </row>
    <row r="5581" spans="1:33" ht="202.5" customHeight="1" x14ac:dyDescent="0.25">
      <c r="A5581" s="117"/>
      <c r="G5581" s="117"/>
      <c r="AG5581" s="117"/>
    </row>
    <row r="5582" spans="1:33" ht="202.5" customHeight="1" x14ac:dyDescent="0.25">
      <c r="A5582" s="117"/>
      <c r="G5582" s="117"/>
      <c r="AG5582" s="117"/>
    </row>
    <row r="5583" spans="1:33" ht="202.5" customHeight="1" x14ac:dyDescent="0.25">
      <c r="A5583" s="117"/>
      <c r="G5583" s="117"/>
      <c r="AG5583" s="117"/>
    </row>
    <row r="5584" spans="1:33" ht="202.5" customHeight="1" x14ac:dyDescent="0.25">
      <c r="A5584" s="117"/>
      <c r="G5584" s="117"/>
      <c r="AG5584" s="117"/>
    </row>
    <row r="5585" spans="1:33" ht="202.5" customHeight="1" x14ac:dyDescent="0.25">
      <c r="A5585" s="117"/>
      <c r="G5585" s="117"/>
      <c r="AG5585" s="117"/>
    </row>
    <row r="5586" spans="1:33" ht="202.5" customHeight="1" x14ac:dyDescent="0.25">
      <c r="A5586" s="117"/>
      <c r="G5586" s="117"/>
      <c r="AG5586" s="117"/>
    </row>
    <row r="5587" spans="1:33" ht="202.5" customHeight="1" x14ac:dyDescent="0.25">
      <c r="A5587" s="117"/>
      <c r="G5587" s="117"/>
      <c r="AG5587" s="117"/>
    </row>
    <row r="5588" spans="1:33" ht="202.5" customHeight="1" x14ac:dyDescent="0.25">
      <c r="A5588" s="117"/>
      <c r="G5588" s="117"/>
      <c r="AG5588" s="117"/>
    </row>
    <row r="5589" spans="1:33" ht="202.5" customHeight="1" x14ac:dyDescent="0.25">
      <c r="A5589" s="117"/>
      <c r="G5589" s="117"/>
      <c r="AG5589" s="117"/>
    </row>
    <row r="5590" spans="1:33" ht="202.5" customHeight="1" x14ac:dyDescent="0.25">
      <c r="A5590" s="117"/>
      <c r="G5590" s="117"/>
      <c r="AG5590" s="117"/>
    </row>
    <row r="5591" spans="1:33" ht="202.5" customHeight="1" x14ac:dyDescent="0.25">
      <c r="A5591" s="117"/>
      <c r="G5591" s="117"/>
      <c r="AG5591" s="117"/>
    </row>
    <row r="5592" spans="1:33" ht="202.5" customHeight="1" x14ac:dyDescent="0.25">
      <c r="A5592" s="117"/>
      <c r="G5592" s="117"/>
      <c r="AG5592" s="117"/>
    </row>
    <row r="5593" spans="1:33" ht="202.5" customHeight="1" x14ac:dyDescent="0.25">
      <c r="A5593" s="117"/>
      <c r="G5593" s="117"/>
      <c r="AG5593" s="117"/>
    </row>
    <row r="5594" spans="1:33" ht="202.5" customHeight="1" x14ac:dyDescent="0.25">
      <c r="A5594" s="117"/>
      <c r="G5594" s="117"/>
      <c r="AG5594" s="117"/>
    </row>
    <row r="5595" spans="1:33" ht="202.5" customHeight="1" x14ac:dyDescent="0.25">
      <c r="A5595" s="117"/>
      <c r="G5595" s="117"/>
      <c r="AG5595" s="117"/>
    </row>
    <row r="5596" spans="1:33" ht="202.5" customHeight="1" x14ac:dyDescent="0.25">
      <c r="A5596" s="117"/>
      <c r="G5596" s="117"/>
      <c r="AG5596" s="117"/>
    </row>
    <row r="5597" spans="1:33" ht="202.5" customHeight="1" x14ac:dyDescent="0.25">
      <c r="A5597" s="117"/>
      <c r="G5597" s="117"/>
      <c r="AG5597" s="117"/>
    </row>
    <row r="5598" spans="1:33" ht="202.5" customHeight="1" x14ac:dyDescent="0.25">
      <c r="A5598" s="117"/>
      <c r="G5598" s="117"/>
      <c r="AG5598" s="117"/>
    </row>
    <row r="5599" spans="1:33" ht="202.5" customHeight="1" x14ac:dyDescent="0.25">
      <c r="A5599" s="117"/>
      <c r="G5599" s="117"/>
      <c r="AG5599" s="117"/>
    </row>
    <row r="5600" spans="1:33" ht="202.5" customHeight="1" x14ac:dyDescent="0.25">
      <c r="A5600" s="117"/>
      <c r="G5600" s="117"/>
      <c r="AG5600" s="117"/>
    </row>
    <row r="5601" spans="1:33" ht="202.5" customHeight="1" x14ac:dyDescent="0.25">
      <c r="A5601" s="117"/>
      <c r="G5601" s="117"/>
      <c r="AG5601" s="117"/>
    </row>
    <row r="5602" spans="1:33" ht="202.5" customHeight="1" x14ac:dyDescent="0.25">
      <c r="A5602" s="117"/>
      <c r="G5602" s="117"/>
      <c r="AG5602" s="117"/>
    </row>
    <row r="5603" spans="1:33" ht="202.5" customHeight="1" x14ac:dyDescent="0.25">
      <c r="A5603" s="117"/>
      <c r="G5603" s="117"/>
      <c r="AG5603" s="117"/>
    </row>
    <row r="5604" spans="1:33" ht="202.5" customHeight="1" x14ac:dyDescent="0.25">
      <c r="A5604" s="117"/>
      <c r="G5604" s="117"/>
      <c r="AG5604" s="117"/>
    </row>
    <row r="5605" spans="1:33" ht="202.5" customHeight="1" x14ac:dyDescent="0.25">
      <c r="A5605" s="117"/>
      <c r="G5605" s="117"/>
      <c r="AG5605" s="117"/>
    </row>
    <row r="5606" spans="1:33" ht="202.5" customHeight="1" x14ac:dyDescent="0.25">
      <c r="A5606" s="117"/>
      <c r="G5606" s="117"/>
      <c r="AG5606" s="117"/>
    </row>
    <row r="5607" spans="1:33" ht="202.5" customHeight="1" x14ac:dyDescent="0.25">
      <c r="A5607" s="117"/>
      <c r="G5607" s="117"/>
      <c r="AG5607" s="117"/>
    </row>
    <row r="5608" spans="1:33" ht="202.5" customHeight="1" x14ac:dyDescent="0.25">
      <c r="A5608" s="117"/>
      <c r="G5608" s="117"/>
      <c r="AG5608" s="117"/>
    </row>
    <row r="5609" spans="1:33" ht="202.5" customHeight="1" x14ac:dyDescent="0.25">
      <c r="A5609" s="117"/>
      <c r="G5609" s="117"/>
      <c r="AG5609" s="117"/>
    </row>
    <row r="5610" spans="1:33" ht="202.5" customHeight="1" x14ac:dyDescent="0.25">
      <c r="A5610" s="117"/>
      <c r="G5610" s="117"/>
      <c r="AG5610" s="117"/>
    </row>
    <row r="5611" spans="1:33" ht="202.5" customHeight="1" x14ac:dyDescent="0.25">
      <c r="A5611" s="117"/>
      <c r="G5611" s="117"/>
      <c r="AG5611" s="117"/>
    </row>
    <row r="5612" spans="1:33" ht="202.5" customHeight="1" x14ac:dyDescent="0.25">
      <c r="A5612" s="117"/>
      <c r="G5612" s="117"/>
      <c r="AG5612" s="117"/>
    </row>
    <row r="5613" spans="1:33" ht="202.5" customHeight="1" x14ac:dyDescent="0.25">
      <c r="A5613" s="117"/>
      <c r="G5613" s="117"/>
      <c r="AG5613" s="117"/>
    </row>
    <row r="5614" spans="1:33" ht="202.5" customHeight="1" x14ac:dyDescent="0.25">
      <c r="A5614" s="117"/>
      <c r="G5614" s="117"/>
      <c r="AG5614" s="117"/>
    </row>
    <row r="5615" spans="1:33" ht="202.5" customHeight="1" x14ac:dyDescent="0.25">
      <c r="A5615" s="117"/>
      <c r="G5615" s="117"/>
      <c r="AG5615" s="117"/>
    </row>
    <row r="5616" spans="1:33" ht="202.5" customHeight="1" x14ac:dyDescent="0.25">
      <c r="A5616" s="117"/>
      <c r="G5616" s="117"/>
      <c r="AG5616" s="117"/>
    </row>
    <row r="5617" spans="1:33" ht="202.5" customHeight="1" x14ac:dyDescent="0.25">
      <c r="A5617" s="117"/>
      <c r="G5617" s="117"/>
      <c r="AG5617" s="117"/>
    </row>
    <row r="5618" spans="1:33" ht="202.5" customHeight="1" x14ac:dyDescent="0.25">
      <c r="A5618" s="117"/>
      <c r="G5618" s="117"/>
      <c r="AG5618" s="117"/>
    </row>
    <row r="5619" spans="1:33" ht="202.5" customHeight="1" x14ac:dyDescent="0.25">
      <c r="A5619" s="117"/>
      <c r="G5619" s="117"/>
      <c r="AG5619" s="117"/>
    </row>
    <row r="5620" spans="1:33" ht="202.5" customHeight="1" x14ac:dyDescent="0.25">
      <c r="A5620" s="117"/>
      <c r="G5620" s="117"/>
      <c r="AG5620" s="117"/>
    </row>
    <row r="5621" spans="1:33" ht="202.5" customHeight="1" x14ac:dyDescent="0.25">
      <c r="A5621" s="117"/>
      <c r="G5621" s="117"/>
      <c r="AG5621" s="117"/>
    </row>
    <row r="5622" spans="1:33" ht="202.5" customHeight="1" x14ac:dyDescent="0.25">
      <c r="A5622" s="117"/>
      <c r="G5622" s="117"/>
      <c r="AG5622" s="117"/>
    </row>
    <row r="5623" spans="1:33" ht="202.5" customHeight="1" x14ac:dyDescent="0.25">
      <c r="A5623" s="117"/>
      <c r="G5623" s="117"/>
      <c r="AG5623" s="117"/>
    </row>
    <row r="5624" spans="1:33" ht="202.5" customHeight="1" x14ac:dyDescent="0.25">
      <c r="A5624" s="117"/>
      <c r="G5624" s="117"/>
      <c r="AG5624" s="117"/>
    </row>
    <row r="5625" spans="1:33" ht="202.5" customHeight="1" x14ac:dyDescent="0.25">
      <c r="A5625" s="117"/>
      <c r="G5625" s="117"/>
      <c r="AG5625" s="117"/>
    </row>
    <row r="5626" spans="1:33" ht="202.5" customHeight="1" x14ac:dyDescent="0.25">
      <c r="A5626" s="117"/>
      <c r="G5626" s="117"/>
      <c r="AG5626" s="117"/>
    </row>
    <row r="5627" spans="1:33" ht="202.5" customHeight="1" x14ac:dyDescent="0.25">
      <c r="A5627" s="117"/>
      <c r="G5627" s="117"/>
      <c r="AG5627" s="117"/>
    </row>
    <row r="5628" spans="1:33" ht="202.5" customHeight="1" x14ac:dyDescent="0.25">
      <c r="A5628" s="117"/>
      <c r="G5628" s="117"/>
      <c r="AG5628" s="117"/>
    </row>
    <row r="5629" spans="1:33" ht="202.5" customHeight="1" x14ac:dyDescent="0.25">
      <c r="A5629" s="117"/>
      <c r="G5629" s="117"/>
      <c r="AG5629" s="117"/>
    </row>
    <row r="5630" spans="1:33" ht="202.5" customHeight="1" x14ac:dyDescent="0.25">
      <c r="A5630" s="117"/>
      <c r="G5630" s="117"/>
      <c r="AG5630" s="117"/>
    </row>
    <row r="5631" spans="1:33" ht="202.5" customHeight="1" x14ac:dyDescent="0.25">
      <c r="A5631" s="117"/>
      <c r="G5631" s="117"/>
      <c r="AG5631" s="117"/>
    </row>
    <row r="5632" spans="1:33" ht="202.5" customHeight="1" x14ac:dyDescent="0.25">
      <c r="A5632" s="117"/>
      <c r="G5632" s="117"/>
      <c r="AG5632" s="117"/>
    </row>
    <row r="5633" spans="1:33" ht="202.5" customHeight="1" x14ac:dyDescent="0.25">
      <c r="A5633" s="117"/>
      <c r="G5633" s="117"/>
      <c r="AG5633" s="117"/>
    </row>
    <row r="5634" spans="1:33" ht="202.5" customHeight="1" x14ac:dyDescent="0.25">
      <c r="A5634" s="117"/>
      <c r="G5634" s="117"/>
      <c r="AG5634" s="117"/>
    </row>
    <row r="5635" spans="1:33" ht="202.5" customHeight="1" x14ac:dyDescent="0.25">
      <c r="A5635" s="117"/>
      <c r="G5635" s="117"/>
      <c r="AG5635" s="117"/>
    </row>
    <row r="5636" spans="1:33" ht="202.5" customHeight="1" x14ac:dyDescent="0.25">
      <c r="A5636" s="117"/>
      <c r="G5636" s="117"/>
      <c r="AG5636" s="117"/>
    </row>
    <row r="5637" spans="1:33" ht="202.5" customHeight="1" x14ac:dyDescent="0.25">
      <c r="A5637" s="117"/>
      <c r="G5637" s="117"/>
      <c r="AG5637" s="117"/>
    </row>
    <row r="5638" spans="1:33" ht="202.5" customHeight="1" x14ac:dyDescent="0.25">
      <c r="A5638" s="117"/>
      <c r="G5638" s="117"/>
      <c r="AG5638" s="117"/>
    </row>
    <row r="5639" spans="1:33" ht="202.5" customHeight="1" x14ac:dyDescent="0.25">
      <c r="A5639" s="117"/>
      <c r="G5639" s="117"/>
      <c r="AG5639" s="117"/>
    </row>
    <row r="5640" spans="1:33" ht="202.5" customHeight="1" x14ac:dyDescent="0.25">
      <c r="A5640" s="117"/>
      <c r="G5640" s="117"/>
      <c r="AG5640" s="117"/>
    </row>
    <row r="5641" spans="1:33" ht="202.5" customHeight="1" x14ac:dyDescent="0.25">
      <c r="A5641" s="117"/>
      <c r="G5641" s="117"/>
      <c r="AG5641" s="117"/>
    </row>
    <row r="5642" spans="1:33" ht="202.5" customHeight="1" x14ac:dyDescent="0.25">
      <c r="A5642" s="117"/>
      <c r="G5642" s="117"/>
      <c r="AG5642" s="117"/>
    </row>
    <row r="5643" spans="1:33" ht="202.5" customHeight="1" x14ac:dyDescent="0.25">
      <c r="A5643" s="117"/>
      <c r="G5643" s="117"/>
      <c r="AG5643" s="117"/>
    </row>
    <row r="5644" spans="1:33" ht="202.5" customHeight="1" x14ac:dyDescent="0.25">
      <c r="A5644" s="117"/>
      <c r="G5644" s="117"/>
      <c r="AG5644" s="117"/>
    </row>
    <row r="5645" spans="1:33" ht="202.5" customHeight="1" x14ac:dyDescent="0.25">
      <c r="A5645" s="117"/>
      <c r="G5645" s="117"/>
      <c r="AG5645" s="117"/>
    </row>
    <row r="5646" spans="1:33" ht="202.5" customHeight="1" x14ac:dyDescent="0.25">
      <c r="A5646" s="117"/>
      <c r="G5646" s="117"/>
      <c r="AG5646" s="117"/>
    </row>
    <row r="5647" spans="1:33" ht="202.5" customHeight="1" x14ac:dyDescent="0.25">
      <c r="A5647" s="117"/>
      <c r="G5647" s="117"/>
      <c r="AG5647" s="117"/>
    </row>
    <row r="5648" spans="1:33" ht="202.5" customHeight="1" x14ac:dyDescent="0.25">
      <c r="A5648" s="117"/>
      <c r="G5648" s="117"/>
      <c r="AG5648" s="117"/>
    </row>
    <row r="5649" spans="1:33" ht="202.5" customHeight="1" x14ac:dyDescent="0.25">
      <c r="A5649" s="117"/>
      <c r="G5649" s="117"/>
      <c r="AG5649" s="117"/>
    </row>
    <row r="5650" spans="1:33" ht="202.5" customHeight="1" x14ac:dyDescent="0.25">
      <c r="A5650" s="117"/>
      <c r="G5650" s="117"/>
      <c r="AG5650" s="117"/>
    </row>
    <row r="5651" spans="1:33" ht="202.5" customHeight="1" x14ac:dyDescent="0.25">
      <c r="A5651" s="117"/>
      <c r="G5651" s="117"/>
      <c r="AG5651" s="117"/>
    </row>
    <row r="5652" spans="1:33" ht="202.5" customHeight="1" x14ac:dyDescent="0.25">
      <c r="A5652" s="117"/>
      <c r="G5652" s="117"/>
      <c r="AG5652" s="117"/>
    </row>
    <row r="5653" spans="1:33" ht="202.5" customHeight="1" x14ac:dyDescent="0.25">
      <c r="A5653" s="117"/>
      <c r="G5653" s="117"/>
      <c r="AG5653" s="117"/>
    </row>
    <row r="5654" spans="1:33" ht="202.5" customHeight="1" x14ac:dyDescent="0.25">
      <c r="A5654" s="117"/>
      <c r="G5654" s="117"/>
      <c r="AG5654" s="117"/>
    </row>
    <row r="5655" spans="1:33" ht="202.5" customHeight="1" x14ac:dyDescent="0.25">
      <c r="A5655" s="117"/>
      <c r="G5655" s="117"/>
      <c r="AG5655" s="117"/>
    </row>
    <row r="5656" spans="1:33" ht="202.5" customHeight="1" x14ac:dyDescent="0.25">
      <c r="A5656" s="117"/>
      <c r="G5656" s="117"/>
      <c r="AG5656" s="117"/>
    </row>
    <row r="5657" spans="1:33" ht="202.5" customHeight="1" x14ac:dyDescent="0.25">
      <c r="A5657" s="117"/>
      <c r="G5657" s="117"/>
      <c r="AG5657" s="117"/>
    </row>
    <row r="5658" spans="1:33" ht="202.5" customHeight="1" x14ac:dyDescent="0.25">
      <c r="A5658" s="117"/>
      <c r="G5658" s="117"/>
      <c r="AG5658" s="117"/>
    </row>
    <row r="5659" spans="1:33" ht="202.5" customHeight="1" x14ac:dyDescent="0.25">
      <c r="A5659" s="117"/>
      <c r="G5659" s="117"/>
      <c r="AG5659" s="117"/>
    </row>
    <row r="5660" spans="1:33" ht="202.5" customHeight="1" x14ac:dyDescent="0.25">
      <c r="A5660" s="117"/>
      <c r="G5660" s="117"/>
      <c r="AG5660" s="117"/>
    </row>
    <row r="5661" spans="1:33" ht="202.5" customHeight="1" x14ac:dyDescent="0.25">
      <c r="A5661" s="117"/>
      <c r="G5661" s="117"/>
      <c r="AG5661" s="117"/>
    </row>
    <row r="5662" spans="1:33" ht="202.5" customHeight="1" x14ac:dyDescent="0.25">
      <c r="A5662" s="117"/>
      <c r="G5662" s="117"/>
      <c r="AG5662" s="117"/>
    </row>
    <row r="5663" spans="1:33" ht="202.5" customHeight="1" x14ac:dyDescent="0.25">
      <c r="A5663" s="117"/>
      <c r="G5663" s="117"/>
      <c r="AG5663" s="117"/>
    </row>
    <row r="5664" spans="1:33" ht="202.5" customHeight="1" x14ac:dyDescent="0.25">
      <c r="A5664" s="117"/>
      <c r="G5664" s="117"/>
      <c r="AG5664" s="117"/>
    </row>
    <row r="5665" spans="1:33" ht="202.5" customHeight="1" x14ac:dyDescent="0.25">
      <c r="A5665" s="117"/>
      <c r="G5665" s="117"/>
      <c r="AG5665" s="117"/>
    </row>
    <row r="5666" spans="1:33" ht="202.5" customHeight="1" x14ac:dyDescent="0.25">
      <c r="A5666" s="117"/>
      <c r="G5666" s="117"/>
      <c r="AG5666" s="117"/>
    </row>
    <row r="5667" spans="1:33" ht="202.5" customHeight="1" x14ac:dyDescent="0.25">
      <c r="A5667" s="117"/>
      <c r="G5667" s="117"/>
      <c r="AG5667" s="117"/>
    </row>
    <row r="5668" spans="1:33" ht="202.5" customHeight="1" x14ac:dyDescent="0.25">
      <c r="A5668" s="117"/>
      <c r="G5668" s="117"/>
      <c r="AG5668" s="117"/>
    </row>
    <row r="5669" spans="1:33" ht="202.5" customHeight="1" x14ac:dyDescent="0.25">
      <c r="A5669" s="117"/>
      <c r="G5669" s="117"/>
      <c r="AG5669" s="117"/>
    </row>
    <row r="5670" spans="1:33" ht="202.5" customHeight="1" x14ac:dyDescent="0.25">
      <c r="A5670" s="117"/>
      <c r="G5670" s="117"/>
      <c r="AG5670" s="117"/>
    </row>
    <row r="5671" spans="1:33" ht="202.5" customHeight="1" x14ac:dyDescent="0.25">
      <c r="A5671" s="117"/>
      <c r="G5671" s="117"/>
      <c r="AG5671" s="117"/>
    </row>
    <row r="5672" spans="1:33" ht="202.5" customHeight="1" x14ac:dyDescent="0.25">
      <c r="A5672" s="117"/>
      <c r="G5672" s="117"/>
      <c r="AG5672" s="117"/>
    </row>
    <row r="5673" spans="1:33" ht="202.5" customHeight="1" x14ac:dyDescent="0.25">
      <c r="A5673" s="117"/>
      <c r="G5673" s="117"/>
      <c r="AG5673" s="117"/>
    </row>
    <row r="5674" spans="1:33" ht="202.5" customHeight="1" x14ac:dyDescent="0.25">
      <c r="A5674" s="117"/>
      <c r="G5674" s="117"/>
      <c r="AG5674" s="117"/>
    </row>
    <row r="5675" spans="1:33" ht="202.5" customHeight="1" x14ac:dyDescent="0.25">
      <c r="A5675" s="117"/>
      <c r="G5675" s="117"/>
      <c r="AG5675" s="117"/>
    </row>
    <row r="5676" spans="1:33" ht="202.5" customHeight="1" x14ac:dyDescent="0.25">
      <c r="A5676" s="117"/>
      <c r="G5676" s="117"/>
      <c r="AG5676" s="117"/>
    </row>
    <row r="5677" spans="1:33" ht="202.5" customHeight="1" x14ac:dyDescent="0.25">
      <c r="A5677" s="117"/>
      <c r="G5677" s="117"/>
      <c r="AG5677" s="117"/>
    </row>
    <row r="5678" spans="1:33" ht="202.5" customHeight="1" x14ac:dyDescent="0.25">
      <c r="A5678" s="117"/>
      <c r="G5678" s="117"/>
      <c r="AG5678" s="117"/>
    </row>
    <row r="5679" spans="1:33" ht="202.5" customHeight="1" x14ac:dyDescent="0.25">
      <c r="A5679" s="117"/>
      <c r="G5679" s="117"/>
      <c r="AG5679" s="117"/>
    </row>
    <row r="5680" spans="1:33" ht="202.5" customHeight="1" x14ac:dyDescent="0.25">
      <c r="A5680" s="117"/>
      <c r="G5680" s="117"/>
      <c r="AG5680" s="117"/>
    </row>
    <row r="5681" spans="1:33" ht="202.5" customHeight="1" x14ac:dyDescent="0.25">
      <c r="A5681" s="117"/>
      <c r="G5681" s="117"/>
      <c r="AG5681" s="117"/>
    </row>
    <row r="5682" spans="1:33" ht="202.5" customHeight="1" x14ac:dyDescent="0.25">
      <c r="A5682" s="117"/>
      <c r="G5682" s="117"/>
      <c r="AG5682" s="117"/>
    </row>
    <row r="5683" spans="1:33" ht="202.5" customHeight="1" x14ac:dyDescent="0.25">
      <c r="A5683" s="117"/>
      <c r="G5683" s="117"/>
      <c r="AG5683" s="117"/>
    </row>
    <row r="5684" spans="1:33" ht="202.5" customHeight="1" x14ac:dyDescent="0.25">
      <c r="A5684" s="117"/>
      <c r="G5684" s="117"/>
      <c r="AG5684" s="117"/>
    </row>
    <row r="5685" spans="1:33" ht="202.5" customHeight="1" x14ac:dyDescent="0.25">
      <c r="A5685" s="117"/>
      <c r="G5685" s="117"/>
      <c r="AG5685" s="117"/>
    </row>
    <row r="5686" spans="1:33" ht="202.5" customHeight="1" x14ac:dyDescent="0.25">
      <c r="A5686" s="117"/>
      <c r="G5686" s="117"/>
      <c r="AG5686" s="117"/>
    </row>
    <row r="5687" spans="1:33" ht="202.5" customHeight="1" x14ac:dyDescent="0.25">
      <c r="A5687" s="117"/>
      <c r="G5687" s="117"/>
      <c r="AG5687" s="117"/>
    </row>
    <row r="5688" spans="1:33" ht="202.5" customHeight="1" x14ac:dyDescent="0.25">
      <c r="A5688" s="117"/>
      <c r="G5688" s="117"/>
      <c r="AG5688" s="117"/>
    </row>
    <row r="5689" spans="1:33" ht="202.5" customHeight="1" x14ac:dyDescent="0.25">
      <c r="A5689" s="117"/>
      <c r="G5689" s="117"/>
      <c r="AG5689" s="117"/>
    </row>
    <row r="5690" spans="1:33" ht="202.5" customHeight="1" x14ac:dyDescent="0.25">
      <c r="A5690" s="117"/>
      <c r="G5690" s="117"/>
      <c r="AG5690" s="117"/>
    </row>
    <row r="5691" spans="1:33" ht="202.5" customHeight="1" x14ac:dyDescent="0.25">
      <c r="A5691" s="117"/>
      <c r="G5691" s="117"/>
      <c r="AG5691" s="117"/>
    </row>
    <row r="5692" spans="1:33" ht="202.5" customHeight="1" x14ac:dyDescent="0.25">
      <c r="A5692" s="117"/>
      <c r="G5692" s="117"/>
      <c r="AG5692" s="117"/>
    </row>
    <row r="5693" spans="1:33" ht="202.5" customHeight="1" x14ac:dyDescent="0.25">
      <c r="A5693" s="117"/>
      <c r="G5693" s="117"/>
      <c r="AG5693" s="117"/>
    </row>
    <row r="5694" spans="1:33" ht="202.5" customHeight="1" x14ac:dyDescent="0.25">
      <c r="A5694" s="117"/>
      <c r="G5694" s="117"/>
      <c r="AG5694" s="117"/>
    </row>
    <row r="5695" spans="1:33" ht="202.5" customHeight="1" x14ac:dyDescent="0.25">
      <c r="A5695" s="117"/>
      <c r="G5695" s="117"/>
      <c r="AG5695" s="117"/>
    </row>
    <row r="5696" spans="1:33" ht="202.5" customHeight="1" x14ac:dyDescent="0.25">
      <c r="A5696" s="117"/>
      <c r="G5696" s="117"/>
      <c r="AG5696" s="117"/>
    </row>
    <row r="5697" spans="1:33" ht="202.5" customHeight="1" x14ac:dyDescent="0.25">
      <c r="A5697" s="117"/>
      <c r="G5697" s="117"/>
      <c r="AG5697" s="117"/>
    </row>
    <row r="5698" spans="1:33" ht="202.5" customHeight="1" x14ac:dyDescent="0.25">
      <c r="A5698" s="117"/>
      <c r="G5698" s="117"/>
      <c r="AG5698" s="117"/>
    </row>
    <row r="5699" spans="1:33" ht="202.5" customHeight="1" x14ac:dyDescent="0.25">
      <c r="A5699" s="117"/>
      <c r="G5699" s="117"/>
      <c r="AG5699" s="117"/>
    </row>
    <row r="5700" spans="1:33" ht="202.5" customHeight="1" x14ac:dyDescent="0.25">
      <c r="A5700" s="117"/>
      <c r="G5700" s="117"/>
      <c r="AG5700" s="117"/>
    </row>
    <row r="5701" spans="1:33" ht="202.5" customHeight="1" x14ac:dyDescent="0.25">
      <c r="A5701" s="117"/>
      <c r="G5701" s="117"/>
      <c r="AG5701" s="117"/>
    </row>
    <row r="5702" spans="1:33" ht="202.5" customHeight="1" x14ac:dyDescent="0.25">
      <c r="A5702" s="117"/>
      <c r="G5702" s="117"/>
      <c r="AG5702" s="117"/>
    </row>
    <row r="5703" spans="1:33" ht="202.5" customHeight="1" x14ac:dyDescent="0.25">
      <c r="A5703" s="117"/>
      <c r="G5703" s="117"/>
      <c r="AG5703" s="117"/>
    </row>
    <row r="5704" spans="1:33" ht="202.5" customHeight="1" x14ac:dyDescent="0.25">
      <c r="A5704" s="117"/>
      <c r="G5704" s="117"/>
      <c r="AG5704" s="117"/>
    </row>
    <row r="5705" spans="1:33" ht="202.5" customHeight="1" x14ac:dyDescent="0.25">
      <c r="A5705" s="117"/>
      <c r="G5705" s="117"/>
      <c r="AG5705" s="117"/>
    </row>
    <row r="5706" spans="1:33" ht="202.5" customHeight="1" x14ac:dyDescent="0.25">
      <c r="A5706" s="117"/>
      <c r="G5706" s="117"/>
      <c r="AG5706" s="117"/>
    </row>
    <row r="5707" spans="1:33" ht="202.5" customHeight="1" x14ac:dyDescent="0.25">
      <c r="A5707" s="117"/>
      <c r="G5707" s="117"/>
      <c r="AG5707" s="117"/>
    </row>
    <row r="5708" spans="1:33" ht="202.5" customHeight="1" x14ac:dyDescent="0.25">
      <c r="A5708" s="117"/>
      <c r="G5708" s="117"/>
      <c r="AG5708" s="117"/>
    </row>
    <row r="5709" spans="1:33" ht="202.5" customHeight="1" x14ac:dyDescent="0.25">
      <c r="A5709" s="117"/>
      <c r="G5709" s="117"/>
      <c r="AG5709" s="117"/>
    </row>
    <row r="5710" spans="1:33" ht="202.5" customHeight="1" x14ac:dyDescent="0.25">
      <c r="A5710" s="117"/>
      <c r="G5710" s="117"/>
      <c r="AG5710" s="117"/>
    </row>
    <row r="5711" spans="1:33" ht="202.5" customHeight="1" x14ac:dyDescent="0.25">
      <c r="A5711" s="117"/>
      <c r="G5711" s="117"/>
      <c r="AG5711" s="117"/>
    </row>
    <row r="5712" spans="1:33" ht="202.5" customHeight="1" x14ac:dyDescent="0.25">
      <c r="A5712" s="117"/>
      <c r="G5712" s="117"/>
      <c r="AG5712" s="117"/>
    </row>
    <row r="5713" spans="1:33" ht="202.5" customHeight="1" x14ac:dyDescent="0.25">
      <c r="A5713" s="117"/>
      <c r="G5713" s="117"/>
      <c r="AG5713" s="117"/>
    </row>
    <row r="5714" spans="1:33" ht="202.5" customHeight="1" x14ac:dyDescent="0.25">
      <c r="A5714" s="117"/>
      <c r="G5714" s="117"/>
      <c r="AG5714" s="117"/>
    </row>
    <row r="5715" spans="1:33" ht="202.5" customHeight="1" x14ac:dyDescent="0.25">
      <c r="A5715" s="117"/>
      <c r="G5715" s="117"/>
      <c r="AG5715" s="117"/>
    </row>
    <row r="5716" spans="1:33" ht="202.5" customHeight="1" x14ac:dyDescent="0.25">
      <c r="A5716" s="117"/>
      <c r="G5716" s="117"/>
      <c r="AG5716" s="117"/>
    </row>
    <row r="5717" spans="1:33" ht="202.5" customHeight="1" x14ac:dyDescent="0.25">
      <c r="A5717" s="117"/>
      <c r="G5717" s="117"/>
      <c r="AG5717" s="117"/>
    </row>
    <row r="5718" spans="1:33" ht="202.5" customHeight="1" x14ac:dyDescent="0.25">
      <c r="A5718" s="117"/>
      <c r="G5718" s="117"/>
      <c r="AG5718" s="117"/>
    </row>
    <row r="5719" spans="1:33" ht="202.5" customHeight="1" x14ac:dyDescent="0.25">
      <c r="A5719" s="117"/>
      <c r="G5719" s="117"/>
      <c r="AG5719" s="117"/>
    </row>
    <row r="5720" spans="1:33" ht="202.5" customHeight="1" x14ac:dyDescent="0.25">
      <c r="A5720" s="117"/>
      <c r="G5720" s="117"/>
      <c r="AG5720" s="117"/>
    </row>
    <row r="5721" spans="1:33" ht="202.5" customHeight="1" x14ac:dyDescent="0.25">
      <c r="A5721" s="117"/>
      <c r="G5721" s="117"/>
      <c r="AG5721" s="117"/>
    </row>
    <row r="5722" spans="1:33" ht="202.5" customHeight="1" x14ac:dyDescent="0.25">
      <c r="A5722" s="117"/>
      <c r="G5722" s="117"/>
      <c r="AG5722" s="117"/>
    </row>
    <row r="5723" spans="1:33" ht="202.5" customHeight="1" x14ac:dyDescent="0.25">
      <c r="A5723" s="117"/>
      <c r="G5723" s="117"/>
      <c r="AG5723" s="117"/>
    </row>
    <row r="5724" spans="1:33" ht="202.5" customHeight="1" x14ac:dyDescent="0.25">
      <c r="A5724" s="117"/>
      <c r="G5724" s="117"/>
      <c r="AG5724" s="117"/>
    </row>
    <row r="5725" spans="1:33" ht="202.5" customHeight="1" x14ac:dyDescent="0.25">
      <c r="A5725" s="117"/>
      <c r="G5725" s="117"/>
      <c r="AG5725" s="117"/>
    </row>
    <row r="5726" spans="1:33" ht="202.5" customHeight="1" x14ac:dyDescent="0.25">
      <c r="A5726" s="117"/>
      <c r="G5726" s="117"/>
      <c r="AG5726" s="117"/>
    </row>
    <row r="5727" spans="1:33" ht="202.5" customHeight="1" x14ac:dyDescent="0.25">
      <c r="A5727" s="117"/>
      <c r="G5727" s="117"/>
      <c r="AG5727" s="117"/>
    </row>
    <row r="5728" spans="1:33" ht="202.5" customHeight="1" x14ac:dyDescent="0.25">
      <c r="A5728" s="117"/>
      <c r="G5728" s="117"/>
      <c r="AG5728" s="117"/>
    </row>
    <row r="5729" spans="1:33" ht="202.5" customHeight="1" x14ac:dyDescent="0.25">
      <c r="A5729" s="117"/>
      <c r="G5729" s="117"/>
      <c r="AG5729" s="117"/>
    </row>
    <row r="5730" spans="1:33" ht="202.5" customHeight="1" x14ac:dyDescent="0.25">
      <c r="A5730" s="117"/>
      <c r="G5730" s="117"/>
      <c r="AG5730" s="117"/>
    </row>
    <row r="5731" spans="1:33" ht="202.5" customHeight="1" x14ac:dyDescent="0.25">
      <c r="A5731" s="117"/>
      <c r="G5731" s="117"/>
      <c r="AG5731" s="117"/>
    </row>
    <row r="5732" spans="1:33" ht="202.5" customHeight="1" x14ac:dyDescent="0.25">
      <c r="A5732" s="117"/>
      <c r="G5732" s="117"/>
      <c r="AG5732" s="117"/>
    </row>
    <row r="5733" spans="1:33" ht="202.5" customHeight="1" x14ac:dyDescent="0.25">
      <c r="A5733" s="117"/>
      <c r="G5733" s="117"/>
      <c r="AG5733" s="117"/>
    </row>
    <row r="5734" spans="1:33" ht="202.5" customHeight="1" x14ac:dyDescent="0.25">
      <c r="A5734" s="117"/>
      <c r="G5734" s="117"/>
      <c r="AG5734" s="117"/>
    </row>
    <row r="5735" spans="1:33" ht="202.5" customHeight="1" x14ac:dyDescent="0.25">
      <c r="A5735" s="117"/>
      <c r="G5735" s="117"/>
      <c r="AG5735" s="117"/>
    </row>
    <row r="5736" spans="1:33" ht="202.5" customHeight="1" x14ac:dyDescent="0.25">
      <c r="A5736" s="117"/>
      <c r="G5736" s="117"/>
      <c r="AG5736" s="117"/>
    </row>
    <row r="5737" spans="1:33" ht="202.5" customHeight="1" x14ac:dyDescent="0.25">
      <c r="A5737" s="117"/>
      <c r="G5737" s="117"/>
      <c r="AG5737" s="117"/>
    </row>
    <row r="5738" spans="1:33" ht="202.5" customHeight="1" x14ac:dyDescent="0.25">
      <c r="A5738" s="117"/>
      <c r="G5738" s="117"/>
      <c r="AG5738" s="117"/>
    </row>
    <row r="5739" spans="1:33" ht="202.5" customHeight="1" x14ac:dyDescent="0.25">
      <c r="A5739" s="117"/>
      <c r="G5739" s="117"/>
      <c r="AG5739" s="117"/>
    </row>
    <row r="5740" spans="1:33" ht="202.5" customHeight="1" x14ac:dyDescent="0.25">
      <c r="A5740" s="117"/>
      <c r="G5740" s="117"/>
      <c r="AG5740" s="117"/>
    </row>
    <row r="5741" spans="1:33" ht="202.5" customHeight="1" x14ac:dyDescent="0.25">
      <c r="A5741" s="117"/>
      <c r="G5741" s="117"/>
      <c r="AG5741" s="117"/>
    </row>
    <row r="5742" spans="1:33" ht="202.5" customHeight="1" x14ac:dyDescent="0.25">
      <c r="A5742" s="117"/>
      <c r="G5742" s="117"/>
      <c r="AG5742" s="117"/>
    </row>
    <row r="5743" spans="1:33" ht="202.5" customHeight="1" x14ac:dyDescent="0.25">
      <c r="A5743" s="117"/>
      <c r="G5743" s="117"/>
      <c r="AG5743" s="117"/>
    </row>
    <row r="5744" spans="1:33" ht="202.5" customHeight="1" x14ac:dyDescent="0.25">
      <c r="A5744" s="117"/>
      <c r="G5744" s="117"/>
      <c r="AG5744" s="117"/>
    </row>
    <row r="5745" spans="1:33" ht="202.5" customHeight="1" x14ac:dyDescent="0.25">
      <c r="A5745" s="117"/>
      <c r="G5745" s="117"/>
      <c r="AG5745" s="117"/>
    </row>
    <row r="5746" spans="1:33" ht="202.5" customHeight="1" x14ac:dyDescent="0.25">
      <c r="A5746" s="117"/>
      <c r="G5746" s="117"/>
      <c r="AG5746" s="117"/>
    </row>
    <row r="5747" spans="1:33" ht="202.5" customHeight="1" x14ac:dyDescent="0.25">
      <c r="A5747" s="117"/>
      <c r="G5747" s="117"/>
      <c r="AG5747" s="117"/>
    </row>
    <row r="5748" spans="1:33" ht="202.5" customHeight="1" x14ac:dyDescent="0.25">
      <c r="A5748" s="117"/>
      <c r="G5748" s="117"/>
      <c r="AG5748" s="117"/>
    </row>
    <row r="5749" spans="1:33" ht="202.5" customHeight="1" x14ac:dyDescent="0.25">
      <c r="A5749" s="117"/>
      <c r="G5749" s="117"/>
      <c r="AG5749" s="117"/>
    </row>
    <row r="5750" spans="1:33" ht="202.5" customHeight="1" x14ac:dyDescent="0.25">
      <c r="A5750" s="117"/>
      <c r="G5750" s="117"/>
      <c r="AG5750" s="117"/>
    </row>
    <row r="5751" spans="1:33" ht="202.5" customHeight="1" x14ac:dyDescent="0.25">
      <c r="A5751" s="117"/>
      <c r="G5751" s="117"/>
      <c r="AG5751" s="117"/>
    </row>
    <row r="5752" spans="1:33" ht="202.5" customHeight="1" x14ac:dyDescent="0.25">
      <c r="A5752" s="117"/>
      <c r="G5752" s="117"/>
      <c r="AG5752" s="117"/>
    </row>
    <row r="5753" spans="1:33" ht="202.5" customHeight="1" x14ac:dyDescent="0.25">
      <c r="A5753" s="117"/>
      <c r="G5753" s="117"/>
      <c r="AG5753" s="117"/>
    </row>
    <row r="5754" spans="1:33" ht="202.5" customHeight="1" x14ac:dyDescent="0.25">
      <c r="A5754" s="117"/>
      <c r="G5754" s="117"/>
      <c r="AG5754" s="117"/>
    </row>
    <row r="5755" spans="1:33" ht="202.5" customHeight="1" x14ac:dyDescent="0.25">
      <c r="A5755" s="117"/>
      <c r="G5755" s="117"/>
      <c r="AG5755" s="117"/>
    </row>
    <row r="5756" spans="1:33" ht="202.5" customHeight="1" x14ac:dyDescent="0.25">
      <c r="A5756" s="117"/>
      <c r="G5756" s="117"/>
      <c r="AG5756" s="117"/>
    </row>
    <row r="5757" spans="1:33" ht="202.5" customHeight="1" x14ac:dyDescent="0.25">
      <c r="A5757" s="117"/>
      <c r="G5757" s="117"/>
      <c r="AG5757" s="117"/>
    </row>
    <row r="5758" spans="1:33" ht="202.5" customHeight="1" x14ac:dyDescent="0.25">
      <c r="A5758" s="117"/>
      <c r="G5758" s="117"/>
      <c r="AG5758" s="117"/>
    </row>
    <row r="5759" spans="1:33" ht="202.5" customHeight="1" x14ac:dyDescent="0.25">
      <c r="A5759" s="117"/>
      <c r="G5759" s="117"/>
      <c r="AG5759" s="117"/>
    </row>
    <row r="5760" spans="1:33" ht="202.5" customHeight="1" x14ac:dyDescent="0.25">
      <c r="A5760" s="117"/>
      <c r="G5760" s="117"/>
      <c r="AG5760" s="117"/>
    </row>
    <row r="5761" spans="1:33" ht="202.5" customHeight="1" x14ac:dyDescent="0.25">
      <c r="A5761" s="117"/>
      <c r="G5761" s="117"/>
      <c r="AG5761" s="117"/>
    </row>
    <row r="5762" spans="1:33" ht="202.5" customHeight="1" x14ac:dyDescent="0.25">
      <c r="A5762" s="117"/>
      <c r="G5762" s="117"/>
      <c r="AG5762" s="117"/>
    </row>
    <row r="5763" spans="1:33" ht="202.5" customHeight="1" x14ac:dyDescent="0.25">
      <c r="A5763" s="117"/>
      <c r="G5763" s="117"/>
      <c r="AG5763" s="117"/>
    </row>
    <row r="5764" spans="1:33" ht="202.5" customHeight="1" x14ac:dyDescent="0.25">
      <c r="A5764" s="117"/>
      <c r="G5764" s="117"/>
      <c r="AG5764" s="117"/>
    </row>
    <row r="5765" spans="1:33" ht="202.5" customHeight="1" x14ac:dyDescent="0.25">
      <c r="A5765" s="117"/>
      <c r="G5765" s="117"/>
      <c r="AG5765" s="117"/>
    </row>
    <row r="5766" spans="1:33" ht="202.5" customHeight="1" x14ac:dyDescent="0.25">
      <c r="A5766" s="117"/>
      <c r="G5766" s="117"/>
      <c r="AG5766" s="117"/>
    </row>
    <row r="5767" spans="1:33" ht="202.5" customHeight="1" x14ac:dyDescent="0.25">
      <c r="A5767" s="117"/>
      <c r="G5767" s="117"/>
      <c r="AG5767" s="117"/>
    </row>
    <row r="5768" spans="1:33" ht="202.5" customHeight="1" x14ac:dyDescent="0.25">
      <c r="A5768" s="117"/>
      <c r="G5768" s="117"/>
      <c r="AG5768" s="117"/>
    </row>
    <row r="5769" spans="1:33" ht="202.5" customHeight="1" x14ac:dyDescent="0.25">
      <c r="A5769" s="117"/>
      <c r="G5769" s="117"/>
      <c r="AG5769" s="117"/>
    </row>
    <row r="5770" spans="1:33" ht="202.5" customHeight="1" x14ac:dyDescent="0.25">
      <c r="A5770" s="117"/>
      <c r="G5770" s="117"/>
      <c r="AG5770" s="117"/>
    </row>
    <row r="5771" spans="1:33" ht="202.5" customHeight="1" x14ac:dyDescent="0.25">
      <c r="A5771" s="117"/>
      <c r="G5771" s="117"/>
      <c r="AG5771" s="117"/>
    </row>
    <row r="5772" spans="1:33" ht="202.5" customHeight="1" x14ac:dyDescent="0.25">
      <c r="A5772" s="117"/>
      <c r="G5772" s="117"/>
      <c r="AG5772" s="117"/>
    </row>
    <row r="5773" spans="1:33" ht="202.5" customHeight="1" x14ac:dyDescent="0.25">
      <c r="A5773" s="117"/>
      <c r="G5773" s="117"/>
      <c r="AG5773" s="117"/>
    </row>
    <row r="5774" spans="1:33" ht="202.5" customHeight="1" x14ac:dyDescent="0.25">
      <c r="A5774" s="117"/>
      <c r="G5774" s="117"/>
      <c r="AG5774" s="117"/>
    </row>
    <row r="5775" spans="1:33" ht="202.5" customHeight="1" x14ac:dyDescent="0.25">
      <c r="A5775" s="117"/>
      <c r="G5775" s="117"/>
      <c r="AG5775" s="117"/>
    </row>
    <row r="5776" spans="1:33" ht="202.5" customHeight="1" x14ac:dyDescent="0.25">
      <c r="A5776" s="117"/>
      <c r="G5776" s="117"/>
      <c r="AG5776" s="117"/>
    </row>
    <row r="5777" spans="1:33" ht="202.5" customHeight="1" x14ac:dyDescent="0.25">
      <c r="A5777" s="117"/>
      <c r="G5777" s="117"/>
      <c r="AG5777" s="117"/>
    </row>
    <row r="5778" spans="1:33" ht="202.5" customHeight="1" x14ac:dyDescent="0.25">
      <c r="A5778" s="117"/>
      <c r="G5778" s="117"/>
      <c r="AG5778" s="117"/>
    </row>
    <row r="5779" spans="1:33" ht="202.5" customHeight="1" x14ac:dyDescent="0.25">
      <c r="A5779" s="117"/>
      <c r="G5779" s="117"/>
      <c r="AG5779" s="117"/>
    </row>
    <row r="5780" spans="1:33" ht="202.5" customHeight="1" x14ac:dyDescent="0.25">
      <c r="A5780" s="117"/>
      <c r="G5780" s="117"/>
      <c r="AG5780" s="117"/>
    </row>
    <row r="5781" spans="1:33" ht="202.5" customHeight="1" x14ac:dyDescent="0.25">
      <c r="A5781" s="117"/>
      <c r="G5781" s="117"/>
      <c r="AG5781" s="117"/>
    </row>
    <row r="5782" spans="1:33" ht="202.5" customHeight="1" x14ac:dyDescent="0.25">
      <c r="A5782" s="117"/>
      <c r="G5782" s="117"/>
      <c r="AG5782" s="117"/>
    </row>
    <row r="5783" spans="1:33" ht="202.5" customHeight="1" x14ac:dyDescent="0.25">
      <c r="A5783" s="117"/>
      <c r="G5783" s="117"/>
      <c r="AG5783" s="117"/>
    </row>
    <row r="5784" spans="1:33" ht="202.5" customHeight="1" x14ac:dyDescent="0.25">
      <c r="A5784" s="117"/>
      <c r="G5784" s="117"/>
      <c r="AG5784" s="117"/>
    </row>
    <row r="5785" spans="1:33" ht="202.5" customHeight="1" x14ac:dyDescent="0.25">
      <c r="A5785" s="117"/>
      <c r="G5785" s="117"/>
      <c r="AG5785" s="117"/>
    </row>
    <row r="5786" spans="1:33" ht="202.5" customHeight="1" x14ac:dyDescent="0.25">
      <c r="A5786" s="117"/>
      <c r="G5786" s="117"/>
      <c r="AG5786" s="117"/>
    </row>
    <row r="5787" spans="1:33" ht="202.5" customHeight="1" x14ac:dyDescent="0.25">
      <c r="A5787" s="117"/>
      <c r="G5787" s="117"/>
      <c r="AG5787" s="117"/>
    </row>
    <row r="5788" spans="1:33" ht="202.5" customHeight="1" x14ac:dyDescent="0.25">
      <c r="A5788" s="117"/>
      <c r="G5788" s="117"/>
      <c r="AG5788" s="117"/>
    </row>
    <row r="5789" spans="1:33" ht="202.5" customHeight="1" x14ac:dyDescent="0.25">
      <c r="A5789" s="117"/>
      <c r="G5789" s="117"/>
      <c r="AG5789" s="117"/>
    </row>
    <row r="5790" spans="1:33" ht="202.5" customHeight="1" x14ac:dyDescent="0.25">
      <c r="A5790" s="117"/>
      <c r="G5790" s="117"/>
      <c r="AG5790" s="117"/>
    </row>
    <row r="5791" spans="1:33" ht="202.5" customHeight="1" x14ac:dyDescent="0.25">
      <c r="A5791" s="117"/>
      <c r="G5791" s="117"/>
      <c r="AG5791" s="117"/>
    </row>
    <row r="5792" spans="1:33" ht="202.5" customHeight="1" x14ac:dyDescent="0.25">
      <c r="A5792" s="117"/>
      <c r="G5792" s="117"/>
      <c r="AG5792" s="117"/>
    </row>
    <row r="5793" spans="1:33" ht="202.5" customHeight="1" x14ac:dyDescent="0.25">
      <c r="A5793" s="117"/>
      <c r="G5793" s="117"/>
      <c r="AG5793" s="117"/>
    </row>
    <row r="5794" spans="1:33" ht="202.5" customHeight="1" x14ac:dyDescent="0.25">
      <c r="A5794" s="117"/>
      <c r="G5794" s="117"/>
      <c r="AG5794" s="117"/>
    </row>
    <row r="5795" spans="1:33" ht="202.5" customHeight="1" x14ac:dyDescent="0.25">
      <c r="A5795" s="117"/>
      <c r="G5795" s="117"/>
      <c r="AG5795" s="117"/>
    </row>
    <row r="5796" spans="1:33" ht="202.5" customHeight="1" x14ac:dyDescent="0.25">
      <c r="A5796" s="117"/>
      <c r="G5796" s="117"/>
      <c r="AG5796" s="117"/>
    </row>
    <row r="5797" spans="1:33" ht="202.5" customHeight="1" x14ac:dyDescent="0.25">
      <c r="A5797" s="117"/>
      <c r="G5797" s="117"/>
      <c r="AG5797" s="117"/>
    </row>
    <row r="5798" spans="1:33" ht="202.5" customHeight="1" x14ac:dyDescent="0.25">
      <c r="A5798" s="117"/>
      <c r="G5798" s="117"/>
      <c r="AG5798" s="117"/>
    </row>
    <row r="5799" spans="1:33" ht="202.5" customHeight="1" x14ac:dyDescent="0.25">
      <c r="A5799" s="117"/>
      <c r="G5799" s="117"/>
      <c r="AG5799" s="117"/>
    </row>
    <row r="5800" spans="1:33" ht="202.5" customHeight="1" x14ac:dyDescent="0.25">
      <c r="A5800" s="117"/>
      <c r="G5800" s="117"/>
      <c r="AG5800" s="117"/>
    </row>
    <row r="5801" spans="1:33" ht="202.5" customHeight="1" x14ac:dyDescent="0.25">
      <c r="A5801" s="117"/>
      <c r="G5801" s="117"/>
      <c r="AG5801" s="117"/>
    </row>
    <row r="5802" spans="1:33" ht="202.5" customHeight="1" x14ac:dyDescent="0.25">
      <c r="A5802" s="117"/>
      <c r="G5802" s="117"/>
      <c r="AG5802" s="117"/>
    </row>
    <row r="5803" spans="1:33" ht="202.5" customHeight="1" x14ac:dyDescent="0.25">
      <c r="A5803" s="117"/>
      <c r="G5803" s="117"/>
      <c r="AG5803" s="117"/>
    </row>
    <row r="5804" spans="1:33" ht="202.5" customHeight="1" x14ac:dyDescent="0.25">
      <c r="A5804" s="117"/>
      <c r="G5804" s="117"/>
      <c r="AG5804" s="117"/>
    </row>
    <row r="5805" spans="1:33" ht="202.5" customHeight="1" x14ac:dyDescent="0.25">
      <c r="A5805" s="117"/>
      <c r="G5805" s="117"/>
      <c r="AG5805" s="117"/>
    </row>
    <row r="5806" spans="1:33" ht="202.5" customHeight="1" x14ac:dyDescent="0.25">
      <c r="A5806" s="117"/>
      <c r="G5806" s="117"/>
      <c r="AG5806" s="117"/>
    </row>
    <row r="5807" spans="1:33" ht="202.5" customHeight="1" x14ac:dyDescent="0.25">
      <c r="A5807" s="117"/>
      <c r="G5807" s="117"/>
      <c r="AG5807" s="117"/>
    </row>
    <row r="5808" spans="1:33" ht="202.5" customHeight="1" x14ac:dyDescent="0.25">
      <c r="A5808" s="117"/>
      <c r="G5808" s="117"/>
      <c r="AG5808" s="117"/>
    </row>
    <row r="5809" spans="1:33" ht="202.5" customHeight="1" x14ac:dyDescent="0.25">
      <c r="A5809" s="117"/>
      <c r="G5809" s="117"/>
      <c r="AG5809" s="117"/>
    </row>
    <row r="5810" spans="1:33" ht="202.5" customHeight="1" x14ac:dyDescent="0.25">
      <c r="A5810" s="117"/>
      <c r="G5810" s="117"/>
      <c r="AG5810" s="117"/>
    </row>
    <row r="5811" spans="1:33" ht="202.5" customHeight="1" x14ac:dyDescent="0.25">
      <c r="A5811" s="117"/>
      <c r="G5811" s="117"/>
      <c r="AG5811" s="117"/>
    </row>
    <row r="5812" spans="1:33" ht="202.5" customHeight="1" x14ac:dyDescent="0.25">
      <c r="A5812" s="117"/>
      <c r="G5812" s="117"/>
      <c r="AG5812" s="117"/>
    </row>
    <row r="5813" spans="1:33" ht="202.5" customHeight="1" x14ac:dyDescent="0.25">
      <c r="A5813" s="117"/>
      <c r="G5813" s="117"/>
      <c r="AG5813" s="117"/>
    </row>
    <row r="5814" spans="1:33" ht="202.5" customHeight="1" x14ac:dyDescent="0.25">
      <c r="A5814" s="117"/>
      <c r="G5814" s="117"/>
      <c r="AG5814" s="117"/>
    </row>
    <row r="5815" spans="1:33" ht="202.5" customHeight="1" x14ac:dyDescent="0.25">
      <c r="A5815" s="117"/>
      <c r="G5815" s="117"/>
      <c r="AG5815" s="117"/>
    </row>
    <row r="5816" spans="1:33" ht="202.5" customHeight="1" x14ac:dyDescent="0.25">
      <c r="A5816" s="117"/>
      <c r="G5816" s="117"/>
      <c r="AG5816" s="117"/>
    </row>
    <row r="5817" spans="1:33" ht="202.5" customHeight="1" x14ac:dyDescent="0.25">
      <c r="A5817" s="117"/>
      <c r="G5817" s="117"/>
      <c r="AG5817" s="117"/>
    </row>
    <row r="5818" spans="1:33" ht="202.5" customHeight="1" x14ac:dyDescent="0.25">
      <c r="A5818" s="117"/>
      <c r="G5818" s="117"/>
      <c r="AG5818" s="117"/>
    </row>
    <row r="5819" spans="1:33" ht="202.5" customHeight="1" x14ac:dyDescent="0.25">
      <c r="A5819" s="117"/>
      <c r="G5819" s="117"/>
      <c r="AG5819" s="117"/>
    </row>
    <row r="5820" spans="1:33" ht="202.5" customHeight="1" x14ac:dyDescent="0.25">
      <c r="A5820" s="117"/>
      <c r="G5820" s="117"/>
      <c r="AG5820" s="117"/>
    </row>
    <row r="5821" spans="1:33" ht="202.5" customHeight="1" x14ac:dyDescent="0.25">
      <c r="A5821" s="117"/>
      <c r="G5821" s="117"/>
      <c r="AG5821" s="117"/>
    </row>
    <row r="5822" spans="1:33" ht="202.5" customHeight="1" x14ac:dyDescent="0.25">
      <c r="A5822" s="117"/>
      <c r="G5822" s="117"/>
      <c r="AG5822" s="117"/>
    </row>
    <row r="5823" spans="1:33" ht="202.5" customHeight="1" x14ac:dyDescent="0.25">
      <c r="A5823" s="117"/>
      <c r="G5823" s="117"/>
      <c r="AG5823" s="117"/>
    </row>
    <row r="5824" spans="1:33" ht="202.5" customHeight="1" x14ac:dyDescent="0.25">
      <c r="A5824" s="117"/>
      <c r="G5824" s="117"/>
      <c r="AG5824" s="117"/>
    </row>
    <row r="5825" spans="1:33" ht="202.5" customHeight="1" x14ac:dyDescent="0.25">
      <c r="A5825" s="117"/>
      <c r="G5825" s="117"/>
      <c r="AG5825" s="117"/>
    </row>
    <row r="5826" spans="1:33" ht="202.5" customHeight="1" x14ac:dyDescent="0.25">
      <c r="A5826" s="117"/>
      <c r="G5826" s="117"/>
      <c r="AG5826" s="117"/>
    </row>
    <row r="5827" spans="1:33" ht="202.5" customHeight="1" x14ac:dyDescent="0.25">
      <c r="A5827" s="117"/>
      <c r="G5827" s="117"/>
      <c r="AG5827" s="117"/>
    </row>
    <row r="5828" spans="1:33" ht="202.5" customHeight="1" x14ac:dyDescent="0.25">
      <c r="A5828" s="117"/>
      <c r="G5828" s="117"/>
      <c r="AG5828" s="117"/>
    </row>
    <row r="5829" spans="1:33" ht="202.5" customHeight="1" x14ac:dyDescent="0.25">
      <c r="A5829" s="117"/>
      <c r="G5829" s="117"/>
      <c r="AG5829" s="117"/>
    </row>
    <row r="5830" spans="1:33" ht="202.5" customHeight="1" x14ac:dyDescent="0.25">
      <c r="A5830" s="117"/>
      <c r="G5830" s="117"/>
      <c r="AG5830" s="117"/>
    </row>
    <row r="5831" spans="1:33" ht="202.5" customHeight="1" x14ac:dyDescent="0.25">
      <c r="A5831" s="117"/>
      <c r="G5831" s="117"/>
      <c r="AG5831" s="117"/>
    </row>
    <row r="5832" spans="1:33" ht="202.5" customHeight="1" x14ac:dyDescent="0.25">
      <c r="A5832" s="117"/>
      <c r="G5832" s="117"/>
      <c r="AG5832" s="117"/>
    </row>
    <row r="5833" spans="1:33" ht="202.5" customHeight="1" x14ac:dyDescent="0.25">
      <c r="A5833" s="117"/>
      <c r="G5833" s="117"/>
      <c r="AG5833" s="117"/>
    </row>
    <row r="5834" spans="1:33" ht="202.5" customHeight="1" x14ac:dyDescent="0.25">
      <c r="A5834" s="117"/>
      <c r="G5834" s="117"/>
      <c r="AG5834" s="117"/>
    </row>
    <row r="5835" spans="1:33" ht="202.5" customHeight="1" x14ac:dyDescent="0.25">
      <c r="A5835" s="117"/>
      <c r="G5835" s="117"/>
      <c r="AG5835" s="117"/>
    </row>
    <row r="5836" spans="1:33" ht="202.5" customHeight="1" x14ac:dyDescent="0.25">
      <c r="A5836" s="117"/>
      <c r="G5836" s="117"/>
      <c r="AG5836" s="117"/>
    </row>
    <row r="5837" spans="1:33" ht="202.5" customHeight="1" x14ac:dyDescent="0.25">
      <c r="A5837" s="117"/>
      <c r="G5837" s="117"/>
      <c r="AG5837" s="117"/>
    </row>
    <row r="5838" spans="1:33" ht="202.5" customHeight="1" x14ac:dyDescent="0.25">
      <c r="A5838" s="117"/>
      <c r="G5838" s="117"/>
      <c r="AG5838" s="117"/>
    </row>
    <row r="5839" spans="1:33" ht="202.5" customHeight="1" x14ac:dyDescent="0.25">
      <c r="A5839" s="117"/>
      <c r="G5839" s="117"/>
      <c r="AG5839" s="117"/>
    </row>
    <row r="5840" spans="1:33" ht="202.5" customHeight="1" x14ac:dyDescent="0.25">
      <c r="A5840" s="117"/>
      <c r="G5840" s="117"/>
      <c r="AG5840" s="117"/>
    </row>
    <row r="5841" spans="1:33" ht="202.5" customHeight="1" x14ac:dyDescent="0.25">
      <c r="A5841" s="117"/>
      <c r="G5841" s="117"/>
      <c r="AG5841" s="117"/>
    </row>
    <row r="5842" spans="1:33" ht="202.5" customHeight="1" x14ac:dyDescent="0.25">
      <c r="A5842" s="117"/>
      <c r="G5842" s="117"/>
      <c r="AG5842" s="117"/>
    </row>
    <row r="5843" spans="1:33" ht="202.5" customHeight="1" x14ac:dyDescent="0.25">
      <c r="A5843" s="117"/>
      <c r="G5843" s="117"/>
      <c r="AG5843" s="117"/>
    </row>
    <row r="5844" spans="1:33" ht="202.5" customHeight="1" x14ac:dyDescent="0.25">
      <c r="A5844" s="117"/>
      <c r="G5844" s="117"/>
      <c r="AG5844" s="117"/>
    </row>
    <row r="5845" spans="1:33" ht="202.5" customHeight="1" x14ac:dyDescent="0.25">
      <c r="A5845" s="117"/>
      <c r="G5845" s="117"/>
      <c r="AG5845" s="117"/>
    </row>
    <row r="5846" spans="1:33" ht="202.5" customHeight="1" x14ac:dyDescent="0.25">
      <c r="A5846" s="117"/>
      <c r="G5846" s="117"/>
      <c r="AG5846" s="117"/>
    </row>
    <row r="5847" spans="1:33" ht="202.5" customHeight="1" x14ac:dyDescent="0.25">
      <c r="A5847" s="117"/>
      <c r="G5847" s="117"/>
      <c r="AG5847" s="117"/>
    </row>
    <row r="5848" spans="1:33" ht="202.5" customHeight="1" x14ac:dyDescent="0.25">
      <c r="A5848" s="117"/>
      <c r="G5848" s="117"/>
      <c r="AG5848" s="117"/>
    </row>
    <row r="5849" spans="1:33" ht="202.5" customHeight="1" x14ac:dyDescent="0.25">
      <c r="A5849" s="117"/>
      <c r="G5849" s="117"/>
      <c r="AG5849" s="117"/>
    </row>
    <row r="5850" spans="1:33" ht="202.5" customHeight="1" x14ac:dyDescent="0.25">
      <c r="A5850" s="117"/>
      <c r="G5850" s="117"/>
      <c r="AG5850" s="117"/>
    </row>
    <row r="5851" spans="1:33" ht="202.5" customHeight="1" x14ac:dyDescent="0.25">
      <c r="A5851" s="117"/>
      <c r="G5851" s="117"/>
      <c r="AG5851" s="117"/>
    </row>
    <row r="5852" spans="1:33" ht="202.5" customHeight="1" x14ac:dyDescent="0.25">
      <c r="A5852" s="117"/>
      <c r="G5852" s="117"/>
      <c r="AG5852" s="117"/>
    </row>
    <row r="5853" spans="1:33" ht="202.5" customHeight="1" x14ac:dyDescent="0.25">
      <c r="A5853" s="117"/>
      <c r="G5853" s="117"/>
      <c r="AG5853" s="117"/>
    </row>
    <row r="5854" spans="1:33" ht="202.5" customHeight="1" x14ac:dyDescent="0.25">
      <c r="A5854" s="117"/>
      <c r="G5854" s="117"/>
      <c r="AG5854" s="117"/>
    </row>
    <row r="5855" spans="1:33" ht="202.5" customHeight="1" x14ac:dyDescent="0.25">
      <c r="A5855" s="117"/>
      <c r="G5855" s="117"/>
      <c r="AG5855" s="117"/>
    </row>
    <row r="5856" spans="1:33" ht="202.5" customHeight="1" x14ac:dyDescent="0.25">
      <c r="A5856" s="117"/>
      <c r="G5856" s="117"/>
      <c r="AG5856" s="117"/>
    </row>
    <row r="5857" spans="1:33" ht="202.5" customHeight="1" x14ac:dyDescent="0.25">
      <c r="A5857" s="117"/>
      <c r="G5857" s="117"/>
      <c r="AG5857" s="117"/>
    </row>
    <row r="5858" spans="1:33" ht="202.5" customHeight="1" x14ac:dyDescent="0.25">
      <c r="A5858" s="117"/>
      <c r="G5858" s="117"/>
      <c r="AG5858" s="117"/>
    </row>
    <row r="5859" spans="1:33" ht="202.5" customHeight="1" x14ac:dyDescent="0.25">
      <c r="A5859" s="117"/>
      <c r="G5859" s="117"/>
      <c r="AG5859" s="117"/>
    </row>
    <row r="5860" spans="1:33" ht="202.5" customHeight="1" x14ac:dyDescent="0.25">
      <c r="A5860" s="117"/>
      <c r="G5860" s="117"/>
      <c r="AG5860" s="117"/>
    </row>
    <row r="5861" spans="1:33" ht="202.5" customHeight="1" x14ac:dyDescent="0.25">
      <c r="A5861" s="117"/>
      <c r="G5861" s="117"/>
      <c r="AG5861" s="117"/>
    </row>
    <row r="5862" spans="1:33" ht="202.5" customHeight="1" x14ac:dyDescent="0.25">
      <c r="A5862" s="117"/>
      <c r="G5862" s="117"/>
      <c r="AG5862" s="117"/>
    </row>
    <row r="5863" spans="1:33" ht="202.5" customHeight="1" x14ac:dyDescent="0.25">
      <c r="A5863" s="117"/>
      <c r="G5863" s="117"/>
      <c r="AG5863" s="117"/>
    </row>
    <row r="5864" spans="1:33" ht="202.5" customHeight="1" x14ac:dyDescent="0.25">
      <c r="A5864" s="117"/>
      <c r="G5864" s="117"/>
      <c r="AG5864" s="117"/>
    </row>
    <row r="5865" spans="1:33" ht="202.5" customHeight="1" x14ac:dyDescent="0.25">
      <c r="A5865" s="117"/>
      <c r="G5865" s="117"/>
      <c r="AG5865" s="117"/>
    </row>
    <row r="5866" spans="1:33" ht="202.5" customHeight="1" x14ac:dyDescent="0.25">
      <c r="A5866" s="117"/>
      <c r="G5866" s="117"/>
      <c r="AG5866" s="117"/>
    </row>
    <row r="5867" spans="1:33" ht="202.5" customHeight="1" x14ac:dyDescent="0.25">
      <c r="A5867" s="117"/>
      <c r="G5867" s="117"/>
      <c r="AG5867" s="117"/>
    </row>
    <row r="5868" spans="1:33" ht="202.5" customHeight="1" x14ac:dyDescent="0.25">
      <c r="A5868" s="117"/>
      <c r="G5868" s="117"/>
      <c r="AG5868" s="117"/>
    </row>
    <row r="5869" spans="1:33" ht="202.5" customHeight="1" x14ac:dyDescent="0.25">
      <c r="A5869" s="117"/>
      <c r="G5869" s="117"/>
      <c r="AG5869" s="117"/>
    </row>
    <row r="5870" spans="1:33" ht="202.5" customHeight="1" x14ac:dyDescent="0.25">
      <c r="A5870" s="117"/>
      <c r="G5870" s="117"/>
      <c r="AG5870" s="117"/>
    </row>
    <row r="5871" spans="1:33" ht="202.5" customHeight="1" x14ac:dyDescent="0.25">
      <c r="A5871" s="117"/>
      <c r="G5871" s="117"/>
      <c r="AG5871" s="117"/>
    </row>
    <row r="5872" spans="1:33" ht="202.5" customHeight="1" x14ac:dyDescent="0.25">
      <c r="A5872" s="117"/>
      <c r="G5872" s="117"/>
      <c r="AG5872" s="117"/>
    </row>
    <row r="5873" spans="1:33" ht="202.5" customHeight="1" x14ac:dyDescent="0.25">
      <c r="A5873" s="117"/>
      <c r="G5873" s="117"/>
      <c r="AG5873" s="117"/>
    </row>
    <row r="5874" spans="1:33" ht="202.5" customHeight="1" x14ac:dyDescent="0.25">
      <c r="A5874" s="117"/>
      <c r="G5874" s="117"/>
      <c r="AG5874" s="117"/>
    </row>
    <row r="5875" spans="1:33" ht="202.5" customHeight="1" x14ac:dyDescent="0.25">
      <c r="A5875" s="117"/>
      <c r="G5875" s="117"/>
      <c r="AG5875" s="117"/>
    </row>
    <row r="5876" spans="1:33" ht="202.5" customHeight="1" x14ac:dyDescent="0.25">
      <c r="A5876" s="117"/>
      <c r="G5876" s="117"/>
      <c r="AG5876" s="117"/>
    </row>
    <row r="5877" spans="1:33" ht="202.5" customHeight="1" x14ac:dyDescent="0.25">
      <c r="A5877" s="117"/>
      <c r="G5877" s="117"/>
      <c r="AG5877" s="117"/>
    </row>
    <row r="5878" spans="1:33" ht="202.5" customHeight="1" x14ac:dyDescent="0.25">
      <c r="A5878" s="117"/>
      <c r="G5878" s="117"/>
      <c r="AG5878" s="117"/>
    </row>
    <row r="5879" spans="1:33" ht="202.5" customHeight="1" x14ac:dyDescent="0.25">
      <c r="A5879" s="117"/>
      <c r="G5879" s="117"/>
      <c r="AG5879" s="117"/>
    </row>
    <row r="5880" spans="1:33" ht="202.5" customHeight="1" x14ac:dyDescent="0.25">
      <c r="A5880" s="117"/>
      <c r="G5880" s="117"/>
      <c r="AG5880" s="117"/>
    </row>
    <row r="5881" spans="1:33" ht="202.5" customHeight="1" x14ac:dyDescent="0.25">
      <c r="A5881" s="117"/>
      <c r="G5881" s="117"/>
      <c r="AG5881" s="117"/>
    </row>
    <row r="5882" spans="1:33" ht="202.5" customHeight="1" x14ac:dyDescent="0.25">
      <c r="A5882" s="117"/>
      <c r="G5882" s="117"/>
      <c r="AG5882" s="117"/>
    </row>
    <row r="5883" spans="1:33" ht="202.5" customHeight="1" x14ac:dyDescent="0.25">
      <c r="A5883" s="117"/>
      <c r="G5883" s="117"/>
      <c r="AG5883" s="117"/>
    </row>
    <row r="5884" spans="1:33" ht="202.5" customHeight="1" x14ac:dyDescent="0.25">
      <c r="A5884" s="117"/>
      <c r="G5884" s="117"/>
      <c r="AG5884" s="117"/>
    </row>
    <row r="5885" spans="1:33" ht="202.5" customHeight="1" x14ac:dyDescent="0.25">
      <c r="A5885" s="117"/>
      <c r="G5885" s="117"/>
      <c r="AG5885" s="117"/>
    </row>
    <row r="5886" spans="1:33" ht="202.5" customHeight="1" x14ac:dyDescent="0.25">
      <c r="A5886" s="117"/>
      <c r="G5886" s="117"/>
      <c r="AG5886" s="117"/>
    </row>
    <row r="5887" spans="1:33" ht="202.5" customHeight="1" x14ac:dyDescent="0.25">
      <c r="A5887" s="117"/>
      <c r="G5887" s="117"/>
      <c r="AG5887" s="117"/>
    </row>
    <row r="5888" spans="1:33" ht="202.5" customHeight="1" x14ac:dyDescent="0.25">
      <c r="A5888" s="117"/>
      <c r="G5888" s="117"/>
      <c r="AG5888" s="117"/>
    </row>
    <row r="5889" spans="1:33" ht="202.5" customHeight="1" x14ac:dyDescent="0.25">
      <c r="A5889" s="117"/>
      <c r="G5889" s="117"/>
      <c r="AG5889" s="117"/>
    </row>
    <row r="5890" spans="1:33" ht="202.5" customHeight="1" x14ac:dyDescent="0.25">
      <c r="A5890" s="117"/>
      <c r="G5890" s="117"/>
      <c r="AG5890" s="117"/>
    </row>
    <row r="5891" spans="1:33" ht="202.5" customHeight="1" x14ac:dyDescent="0.25">
      <c r="A5891" s="117"/>
      <c r="G5891" s="117"/>
      <c r="AG5891" s="117"/>
    </row>
    <row r="5892" spans="1:33" ht="202.5" customHeight="1" x14ac:dyDescent="0.25">
      <c r="A5892" s="117"/>
      <c r="G5892" s="117"/>
      <c r="AG5892" s="117"/>
    </row>
    <row r="5893" spans="1:33" ht="202.5" customHeight="1" x14ac:dyDescent="0.25">
      <c r="A5893" s="117"/>
      <c r="G5893" s="117"/>
      <c r="AG5893" s="117"/>
    </row>
    <row r="5894" spans="1:33" ht="202.5" customHeight="1" x14ac:dyDescent="0.25">
      <c r="A5894" s="117"/>
      <c r="G5894" s="117"/>
      <c r="AG5894" s="117"/>
    </row>
    <row r="5895" spans="1:33" ht="202.5" customHeight="1" x14ac:dyDescent="0.25">
      <c r="A5895" s="117"/>
      <c r="G5895" s="117"/>
      <c r="AG5895" s="117"/>
    </row>
    <row r="5896" spans="1:33" ht="202.5" customHeight="1" x14ac:dyDescent="0.25">
      <c r="A5896" s="117"/>
      <c r="G5896" s="117"/>
      <c r="AG5896" s="117"/>
    </row>
    <row r="5897" spans="1:33" ht="202.5" customHeight="1" x14ac:dyDescent="0.25">
      <c r="A5897" s="117"/>
      <c r="G5897" s="117"/>
      <c r="AG5897" s="117"/>
    </row>
    <row r="5898" spans="1:33" ht="202.5" customHeight="1" x14ac:dyDescent="0.25">
      <c r="A5898" s="117"/>
      <c r="G5898" s="117"/>
      <c r="AG5898" s="117"/>
    </row>
    <row r="5899" spans="1:33" ht="202.5" customHeight="1" x14ac:dyDescent="0.25">
      <c r="A5899" s="117"/>
      <c r="G5899" s="117"/>
      <c r="AG5899" s="117"/>
    </row>
    <row r="5900" spans="1:33" ht="202.5" customHeight="1" x14ac:dyDescent="0.25">
      <c r="A5900" s="117"/>
      <c r="G5900" s="117"/>
      <c r="AG5900" s="117"/>
    </row>
    <row r="5901" spans="1:33" ht="202.5" customHeight="1" x14ac:dyDescent="0.25">
      <c r="A5901" s="117"/>
      <c r="G5901" s="117"/>
      <c r="AG5901" s="117"/>
    </row>
    <row r="5902" spans="1:33" ht="202.5" customHeight="1" x14ac:dyDescent="0.25">
      <c r="A5902" s="117"/>
      <c r="G5902" s="117"/>
      <c r="AG5902" s="117"/>
    </row>
    <row r="5903" spans="1:33" ht="202.5" customHeight="1" x14ac:dyDescent="0.25">
      <c r="A5903" s="117"/>
      <c r="G5903" s="117"/>
      <c r="AG5903" s="117"/>
    </row>
    <row r="5904" spans="1:33" ht="202.5" customHeight="1" x14ac:dyDescent="0.25">
      <c r="A5904" s="117"/>
      <c r="G5904" s="117"/>
      <c r="AG5904" s="117"/>
    </row>
    <row r="5905" spans="1:33" ht="202.5" customHeight="1" x14ac:dyDescent="0.25">
      <c r="A5905" s="117"/>
      <c r="G5905" s="117"/>
      <c r="AG5905" s="117"/>
    </row>
    <row r="5906" spans="1:33" ht="202.5" customHeight="1" x14ac:dyDescent="0.25">
      <c r="A5906" s="117"/>
      <c r="G5906" s="117"/>
      <c r="AG5906" s="117"/>
    </row>
    <row r="5907" spans="1:33" ht="202.5" customHeight="1" x14ac:dyDescent="0.25">
      <c r="A5907" s="117"/>
      <c r="G5907" s="117"/>
      <c r="AG5907" s="117"/>
    </row>
    <row r="5908" spans="1:33" ht="202.5" customHeight="1" x14ac:dyDescent="0.25">
      <c r="A5908" s="117"/>
      <c r="G5908" s="117"/>
      <c r="AG5908" s="117"/>
    </row>
    <row r="5909" spans="1:33" ht="202.5" customHeight="1" x14ac:dyDescent="0.25">
      <c r="A5909" s="117"/>
      <c r="G5909" s="117"/>
      <c r="AG5909" s="117"/>
    </row>
    <row r="5910" spans="1:33" ht="202.5" customHeight="1" x14ac:dyDescent="0.25">
      <c r="A5910" s="117"/>
      <c r="G5910" s="117"/>
      <c r="AG5910" s="117"/>
    </row>
    <row r="5911" spans="1:33" ht="202.5" customHeight="1" x14ac:dyDescent="0.25">
      <c r="A5911" s="117"/>
      <c r="G5911" s="117"/>
      <c r="AG5911" s="117"/>
    </row>
    <row r="5912" spans="1:33" ht="202.5" customHeight="1" x14ac:dyDescent="0.25">
      <c r="A5912" s="117"/>
      <c r="G5912" s="117"/>
      <c r="AG5912" s="117"/>
    </row>
    <row r="5913" spans="1:33" ht="202.5" customHeight="1" x14ac:dyDescent="0.25">
      <c r="A5913" s="117"/>
      <c r="G5913" s="117"/>
      <c r="AG5913" s="117"/>
    </row>
    <row r="5914" spans="1:33" ht="202.5" customHeight="1" x14ac:dyDescent="0.25">
      <c r="A5914" s="117"/>
      <c r="G5914" s="117"/>
      <c r="AG5914" s="117"/>
    </row>
    <row r="5915" spans="1:33" ht="202.5" customHeight="1" x14ac:dyDescent="0.25">
      <c r="A5915" s="117"/>
      <c r="G5915" s="117"/>
      <c r="AG5915" s="117"/>
    </row>
    <row r="5916" spans="1:33" ht="202.5" customHeight="1" x14ac:dyDescent="0.25">
      <c r="A5916" s="117"/>
      <c r="G5916" s="117"/>
      <c r="AG5916" s="117"/>
    </row>
    <row r="5917" spans="1:33" ht="202.5" customHeight="1" x14ac:dyDescent="0.25">
      <c r="A5917" s="117"/>
      <c r="G5917" s="117"/>
      <c r="AG5917" s="117"/>
    </row>
    <row r="5918" spans="1:33" ht="202.5" customHeight="1" x14ac:dyDescent="0.25">
      <c r="A5918" s="117"/>
      <c r="G5918" s="117"/>
      <c r="AG5918" s="117"/>
    </row>
    <row r="5919" spans="1:33" ht="202.5" customHeight="1" x14ac:dyDescent="0.25">
      <c r="A5919" s="117"/>
      <c r="G5919" s="117"/>
      <c r="AG5919" s="117"/>
    </row>
    <row r="5920" spans="1:33" ht="202.5" customHeight="1" x14ac:dyDescent="0.25">
      <c r="A5920" s="117"/>
      <c r="G5920" s="117"/>
      <c r="AG5920" s="117"/>
    </row>
    <row r="5921" spans="1:33" ht="202.5" customHeight="1" x14ac:dyDescent="0.25">
      <c r="A5921" s="117"/>
      <c r="G5921" s="117"/>
      <c r="AG5921" s="117"/>
    </row>
    <row r="5922" spans="1:33" ht="202.5" customHeight="1" x14ac:dyDescent="0.25">
      <c r="A5922" s="117"/>
      <c r="G5922" s="117"/>
      <c r="AG5922" s="117"/>
    </row>
    <row r="5923" spans="1:33" ht="202.5" customHeight="1" x14ac:dyDescent="0.25">
      <c r="A5923" s="117"/>
      <c r="G5923" s="117"/>
      <c r="AG5923" s="117"/>
    </row>
    <row r="5924" spans="1:33" ht="202.5" customHeight="1" x14ac:dyDescent="0.25">
      <c r="A5924" s="117"/>
      <c r="G5924" s="117"/>
      <c r="AG5924" s="117"/>
    </row>
    <row r="5925" spans="1:33" ht="202.5" customHeight="1" x14ac:dyDescent="0.25">
      <c r="A5925" s="117"/>
      <c r="G5925" s="117"/>
      <c r="AG5925" s="117"/>
    </row>
    <row r="5926" spans="1:33" ht="202.5" customHeight="1" x14ac:dyDescent="0.25">
      <c r="A5926" s="117"/>
      <c r="G5926" s="117"/>
      <c r="AG5926" s="117"/>
    </row>
    <row r="5927" spans="1:33" ht="202.5" customHeight="1" x14ac:dyDescent="0.25">
      <c r="A5927" s="117"/>
      <c r="G5927" s="117"/>
      <c r="AG5927" s="117"/>
    </row>
    <row r="5928" spans="1:33" ht="202.5" customHeight="1" x14ac:dyDescent="0.25">
      <c r="A5928" s="117"/>
      <c r="G5928" s="117"/>
      <c r="AG5928" s="117"/>
    </row>
    <row r="5929" spans="1:33" ht="202.5" customHeight="1" x14ac:dyDescent="0.25">
      <c r="A5929" s="117"/>
      <c r="G5929" s="117"/>
      <c r="AG5929" s="117"/>
    </row>
    <row r="5930" spans="1:33" ht="202.5" customHeight="1" x14ac:dyDescent="0.25">
      <c r="A5930" s="117"/>
      <c r="G5930" s="117"/>
      <c r="AG5930" s="117"/>
    </row>
    <row r="5931" spans="1:33" ht="202.5" customHeight="1" x14ac:dyDescent="0.25">
      <c r="A5931" s="117"/>
      <c r="G5931" s="117"/>
      <c r="AG5931" s="117"/>
    </row>
    <row r="5932" spans="1:33" ht="202.5" customHeight="1" x14ac:dyDescent="0.25">
      <c r="A5932" s="117"/>
      <c r="G5932" s="117"/>
      <c r="AG5932" s="117"/>
    </row>
    <row r="5933" spans="1:33" ht="202.5" customHeight="1" x14ac:dyDescent="0.25">
      <c r="A5933" s="117"/>
      <c r="G5933" s="117"/>
      <c r="AG5933" s="117"/>
    </row>
    <row r="5934" spans="1:33" ht="202.5" customHeight="1" x14ac:dyDescent="0.25">
      <c r="A5934" s="117"/>
      <c r="G5934" s="117"/>
      <c r="AG5934" s="117"/>
    </row>
    <row r="5935" spans="1:33" ht="202.5" customHeight="1" x14ac:dyDescent="0.25">
      <c r="A5935" s="117"/>
      <c r="G5935" s="117"/>
      <c r="AG5935" s="117"/>
    </row>
    <row r="5936" spans="1:33" ht="202.5" customHeight="1" x14ac:dyDescent="0.25">
      <c r="A5936" s="117"/>
      <c r="G5936" s="117"/>
      <c r="AG5936" s="117"/>
    </row>
    <row r="5937" spans="1:33" ht="202.5" customHeight="1" x14ac:dyDescent="0.25">
      <c r="A5937" s="117"/>
      <c r="G5937" s="117"/>
      <c r="AG5937" s="117"/>
    </row>
    <row r="5938" spans="1:33" ht="202.5" customHeight="1" x14ac:dyDescent="0.25">
      <c r="A5938" s="117"/>
      <c r="G5938" s="117"/>
      <c r="AG5938" s="117"/>
    </row>
    <row r="5939" spans="1:33" ht="202.5" customHeight="1" x14ac:dyDescent="0.25">
      <c r="A5939" s="117"/>
      <c r="G5939" s="117"/>
      <c r="AG5939" s="117"/>
    </row>
    <row r="5940" spans="1:33" ht="202.5" customHeight="1" x14ac:dyDescent="0.25">
      <c r="A5940" s="117"/>
      <c r="G5940" s="117"/>
      <c r="AG5940" s="117"/>
    </row>
    <row r="5941" spans="1:33" ht="202.5" customHeight="1" x14ac:dyDescent="0.25">
      <c r="A5941" s="117"/>
      <c r="G5941" s="117"/>
      <c r="AG5941" s="117"/>
    </row>
    <row r="5942" spans="1:33" ht="202.5" customHeight="1" x14ac:dyDescent="0.25">
      <c r="A5942" s="117"/>
      <c r="G5942" s="117"/>
      <c r="AG5942" s="117"/>
    </row>
    <row r="5943" spans="1:33" ht="202.5" customHeight="1" x14ac:dyDescent="0.25">
      <c r="A5943" s="117"/>
      <c r="G5943" s="117"/>
      <c r="AG5943" s="117"/>
    </row>
    <row r="5944" spans="1:33" ht="202.5" customHeight="1" x14ac:dyDescent="0.25">
      <c r="A5944" s="117"/>
      <c r="G5944" s="117"/>
      <c r="AG5944" s="117"/>
    </row>
    <row r="5945" spans="1:33" ht="202.5" customHeight="1" x14ac:dyDescent="0.25">
      <c r="A5945" s="117"/>
      <c r="G5945" s="117"/>
      <c r="AG5945" s="117"/>
    </row>
    <row r="5946" spans="1:33" ht="202.5" customHeight="1" x14ac:dyDescent="0.25">
      <c r="A5946" s="117"/>
      <c r="G5946" s="117"/>
      <c r="AG5946" s="117"/>
    </row>
    <row r="5947" spans="1:33" ht="202.5" customHeight="1" x14ac:dyDescent="0.25">
      <c r="A5947" s="117"/>
      <c r="G5947" s="117"/>
      <c r="AG5947" s="117"/>
    </row>
    <row r="5948" spans="1:33" ht="202.5" customHeight="1" x14ac:dyDescent="0.25">
      <c r="A5948" s="117"/>
      <c r="G5948" s="117"/>
      <c r="AG5948" s="117"/>
    </row>
    <row r="5949" spans="1:33" ht="202.5" customHeight="1" x14ac:dyDescent="0.25">
      <c r="A5949" s="117"/>
      <c r="G5949" s="117"/>
      <c r="AG5949" s="117"/>
    </row>
    <row r="5950" spans="1:33" ht="202.5" customHeight="1" x14ac:dyDescent="0.25">
      <c r="A5950" s="117"/>
      <c r="G5950" s="117"/>
      <c r="AG5950" s="117"/>
    </row>
    <row r="5951" spans="1:33" ht="202.5" customHeight="1" x14ac:dyDescent="0.25">
      <c r="A5951" s="117"/>
      <c r="G5951" s="117"/>
      <c r="AG5951" s="117"/>
    </row>
    <row r="5952" spans="1:33" ht="202.5" customHeight="1" x14ac:dyDescent="0.25">
      <c r="A5952" s="117"/>
      <c r="G5952" s="117"/>
      <c r="AG5952" s="117"/>
    </row>
    <row r="5953" spans="1:33" ht="202.5" customHeight="1" x14ac:dyDescent="0.25">
      <c r="A5953" s="117"/>
      <c r="G5953" s="117"/>
      <c r="AG5953" s="117"/>
    </row>
    <row r="5954" spans="1:33" ht="202.5" customHeight="1" x14ac:dyDescent="0.25">
      <c r="A5954" s="117"/>
      <c r="G5954" s="117"/>
      <c r="AG5954" s="117"/>
    </row>
    <row r="5955" spans="1:33" ht="202.5" customHeight="1" x14ac:dyDescent="0.25">
      <c r="A5955" s="117"/>
      <c r="G5955" s="117"/>
      <c r="AG5955" s="117"/>
    </row>
    <row r="5956" spans="1:33" ht="202.5" customHeight="1" x14ac:dyDescent="0.25">
      <c r="A5956" s="117"/>
      <c r="G5956" s="117"/>
      <c r="AG5956" s="117"/>
    </row>
    <row r="5957" spans="1:33" ht="202.5" customHeight="1" x14ac:dyDescent="0.25">
      <c r="A5957" s="117"/>
      <c r="G5957" s="117"/>
      <c r="AG5957" s="117"/>
    </row>
    <row r="5958" spans="1:33" ht="202.5" customHeight="1" x14ac:dyDescent="0.25">
      <c r="A5958" s="117"/>
      <c r="G5958" s="117"/>
      <c r="AG5958" s="117"/>
    </row>
    <row r="5959" spans="1:33" ht="202.5" customHeight="1" x14ac:dyDescent="0.25">
      <c r="A5959" s="117"/>
      <c r="G5959" s="117"/>
      <c r="AG5959" s="117"/>
    </row>
    <row r="5960" spans="1:33" ht="202.5" customHeight="1" x14ac:dyDescent="0.25">
      <c r="A5960" s="117"/>
      <c r="G5960" s="117"/>
      <c r="AG5960" s="117"/>
    </row>
    <row r="5961" spans="1:33" ht="202.5" customHeight="1" x14ac:dyDescent="0.25">
      <c r="A5961" s="117"/>
      <c r="G5961" s="117"/>
      <c r="AG5961" s="117"/>
    </row>
    <row r="5962" spans="1:33" ht="202.5" customHeight="1" x14ac:dyDescent="0.25">
      <c r="A5962" s="117"/>
      <c r="G5962" s="117"/>
      <c r="AG5962" s="117"/>
    </row>
    <row r="5963" spans="1:33" ht="202.5" customHeight="1" x14ac:dyDescent="0.25">
      <c r="A5963" s="117"/>
      <c r="G5963" s="117"/>
      <c r="AG5963" s="117"/>
    </row>
    <row r="5964" spans="1:33" ht="202.5" customHeight="1" x14ac:dyDescent="0.25">
      <c r="A5964" s="117"/>
      <c r="G5964" s="117"/>
      <c r="AG5964" s="117"/>
    </row>
    <row r="5965" spans="1:33" ht="202.5" customHeight="1" x14ac:dyDescent="0.25">
      <c r="A5965" s="117"/>
      <c r="G5965" s="117"/>
      <c r="AG5965" s="117"/>
    </row>
    <row r="5966" spans="1:33" ht="202.5" customHeight="1" x14ac:dyDescent="0.25">
      <c r="A5966" s="117"/>
      <c r="G5966" s="117"/>
      <c r="AG5966" s="117"/>
    </row>
    <row r="5967" spans="1:33" ht="202.5" customHeight="1" x14ac:dyDescent="0.25">
      <c r="A5967" s="117"/>
      <c r="G5967" s="117"/>
      <c r="AG5967" s="117"/>
    </row>
    <row r="5968" spans="1:33" ht="202.5" customHeight="1" x14ac:dyDescent="0.25">
      <c r="A5968" s="117"/>
      <c r="G5968" s="117"/>
      <c r="AG5968" s="117"/>
    </row>
    <row r="5969" spans="1:33" ht="202.5" customHeight="1" x14ac:dyDescent="0.25">
      <c r="A5969" s="117"/>
      <c r="G5969" s="117"/>
      <c r="AG5969" s="117"/>
    </row>
    <row r="5970" spans="1:33" ht="202.5" customHeight="1" x14ac:dyDescent="0.25">
      <c r="A5970" s="117"/>
      <c r="G5970" s="117"/>
      <c r="AG5970" s="117"/>
    </row>
    <row r="5971" spans="1:33" ht="202.5" customHeight="1" x14ac:dyDescent="0.25">
      <c r="A5971" s="117"/>
      <c r="G5971" s="117"/>
      <c r="AG5971" s="117"/>
    </row>
    <row r="5972" spans="1:33" ht="202.5" customHeight="1" x14ac:dyDescent="0.25">
      <c r="A5972" s="117"/>
      <c r="G5972" s="117"/>
      <c r="AG5972" s="117"/>
    </row>
    <row r="5973" spans="1:33" ht="202.5" customHeight="1" x14ac:dyDescent="0.25">
      <c r="A5973" s="117"/>
      <c r="G5973" s="117"/>
      <c r="AG5973" s="117"/>
    </row>
    <row r="5974" spans="1:33" ht="202.5" customHeight="1" x14ac:dyDescent="0.25">
      <c r="A5974" s="117"/>
      <c r="G5974" s="117"/>
      <c r="AG5974" s="117"/>
    </row>
    <row r="5975" spans="1:33" ht="202.5" customHeight="1" x14ac:dyDescent="0.25">
      <c r="A5975" s="117"/>
      <c r="G5975" s="117"/>
      <c r="AG5975" s="117"/>
    </row>
    <row r="5976" spans="1:33" ht="202.5" customHeight="1" x14ac:dyDescent="0.25">
      <c r="A5976" s="117"/>
      <c r="G5976" s="117"/>
      <c r="AG5976" s="117"/>
    </row>
    <row r="5977" spans="1:33" ht="202.5" customHeight="1" x14ac:dyDescent="0.25">
      <c r="A5977" s="117"/>
      <c r="G5977" s="117"/>
      <c r="AG5977" s="117"/>
    </row>
    <row r="5978" spans="1:33" ht="202.5" customHeight="1" x14ac:dyDescent="0.25">
      <c r="A5978" s="117"/>
      <c r="G5978" s="117"/>
      <c r="AG5978" s="117"/>
    </row>
    <row r="5979" spans="1:33" ht="202.5" customHeight="1" x14ac:dyDescent="0.25">
      <c r="A5979" s="117"/>
      <c r="G5979" s="117"/>
      <c r="AG5979" s="117"/>
    </row>
    <row r="5980" spans="1:33" ht="202.5" customHeight="1" x14ac:dyDescent="0.25">
      <c r="A5980" s="117"/>
      <c r="G5980" s="117"/>
      <c r="AG5980" s="117"/>
    </row>
    <row r="5981" spans="1:33" ht="202.5" customHeight="1" x14ac:dyDescent="0.25">
      <c r="A5981" s="117"/>
      <c r="G5981" s="117"/>
      <c r="AG5981" s="117"/>
    </row>
    <row r="5982" spans="1:33" ht="202.5" customHeight="1" x14ac:dyDescent="0.25">
      <c r="A5982" s="117"/>
      <c r="G5982" s="117"/>
      <c r="AG5982" s="117"/>
    </row>
    <row r="5983" spans="1:33" ht="202.5" customHeight="1" x14ac:dyDescent="0.25">
      <c r="A5983" s="117"/>
      <c r="G5983" s="117"/>
      <c r="AG5983" s="117"/>
    </row>
    <row r="5984" spans="1:33" ht="202.5" customHeight="1" x14ac:dyDescent="0.25">
      <c r="A5984" s="117"/>
      <c r="G5984" s="117"/>
      <c r="AG5984" s="117"/>
    </row>
    <row r="5985" spans="1:33" ht="202.5" customHeight="1" x14ac:dyDescent="0.25">
      <c r="A5985" s="117"/>
      <c r="G5985" s="117"/>
      <c r="AG5985" s="117"/>
    </row>
    <row r="5986" spans="1:33" ht="202.5" customHeight="1" x14ac:dyDescent="0.25">
      <c r="A5986" s="117"/>
      <c r="G5986" s="117"/>
      <c r="AG5986" s="117"/>
    </row>
    <row r="5987" spans="1:33" ht="202.5" customHeight="1" x14ac:dyDescent="0.25">
      <c r="A5987" s="117"/>
      <c r="G5987" s="117"/>
      <c r="AG5987" s="117"/>
    </row>
    <row r="5988" spans="1:33" ht="202.5" customHeight="1" x14ac:dyDescent="0.25">
      <c r="A5988" s="117"/>
      <c r="G5988" s="117"/>
      <c r="AG5988" s="117"/>
    </row>
    <row r="5989" spans="1:33" ht="202.5" customHeight="1" x14ac:dyDescent="0.25">
      <c r="A5989" s="117"/>
      <c r="G5989" s="117"/>
      <c r="AG5989" s="117"/>
    </row>
    <row r="5990" spans="1:33" ht="202.5" customHeight="1" x14ac:dyDescent="0.25">
      <c r="A5990" s="117"/>
      <c r="G5990" s="117"/>
      <c r="AG5990" s="117"/>
    </row>
    <row r="5991" spans="1:33" ht="202.5" customHeight="1" x14ac:dyDescent="0.25">
      <c r="A5991" s="117"/>
      <c r="G5991" s="117"/>
      <c r="AG5991" s="117"/>
    </row>
    <row r="5992" spans="1:33" ht="202.5" customHeight="1" x14ac:dyDescent="0.25">
      <c r="A5992" s="117"/>
      <c r="G5992" s="117"/>
      <c r="AG5992" s="117"/>
    </row>
    <row r="5993" spans="1:33" ht="202.5" customHeight="1" x14ac:dyDescent="0.25">
      <c r="A5993" s="117"/>
      <c r="G5993" s="117"/>
      <c r="AG5993" s="117"/>
    </row>
    <row r="5994" spans="1:33" ht="202.5" customHeight="1" x14ac:dyDescent="0.25">
      <c r="A5994" s="117"/>
      <c r="G5994" s="117"/>
      <c r="AG5994" s="117"/>
    </row>
    <row r="5995" spans="1:33" ht="202.5" customHeight="1" x14ac:dyDescent="0.25">
      <c r="A5995" s="117"/>
      <c r="G5995" s="117"/>
      <c r="AG5995" s="117"/>
    </row>
    <row r="5996" spans="1:33" ht="202.5" customHeight="1" x14ac:dyDescent="0.25">
      <c r="A5996" s="117"/>
      <c r="G5996" s="117"/>
      <c r="AG5996" s="117"/>
    </row>
    <row r="5997" spans="1:33" ht="202.5" customHeight="1" x14ac:dyDescent="0.25">
      <c r="A5997" s="117"/>
      <c r="G5997" s="117"/>
      <c r="AG5997" s="117"/>
    </row>
    <row r="5998" spans="1:33" ht="202.5" customHeight="1" x14ac:dyDescent="0.25">
      <c r="A5998" s="117"/>
      <c r="G5998" s="117"/>
      <c r="AG5998" s="117"/>
    </row>
    <row r="5999" spans="1:33" ht="202.5" customHeight="1" x14ac:dyDescent="0.25">
      <c r="A5999" s="117"/>
      <c r="G5999" s="117"/>
      <c r="AG5999" s="117"/>
    </row>
    <row r="6000" spans="1:33" ht="202.5" customHeight="1" x14ac:dyDescent="0.25">
      <c r="A6000" s="117"/>
      <c r="G6000" s="117"/>
      <c r="AG6000" s="117"/>
    </row>
    <row r="6001" spans="1:33" ht="202.5" customHeight="1" x14ac:dyDescent="0.25">
      <c r="A6001" s="117"/>
      <c r="G6001" s="117"/>
      <c r="AG6001" s="117"/>
    </row>
    <row r="6002" spans="1:33" ht="202.5" customHeight="1" x14ac:dyDescent="0.25">
      <c r="A6002" s="117"/>
      <c r="G6002" s="117"/>
      <c r="AG6002" s="117"/>
    </row>
    <row r="6003" spans="1:33" ht="202.5" customHeight="1" x14ac:dyDescent="0.25">
      <c r="A6003" s="117"/>
      <c r="G6003" s="117"/>
      <c r="AG6003" s="117"/>
    </row>
    <row r="6004" spans="1:33" ht="202.5" customHeight="1" x14ac:dyDescent="0.25">
      <c r="A6004" s="117"/>
      <c r="G6004" s="117"/>
      <c r="AG6004" s="117"/>
    </row>
    <row r="6005" spans="1:33" ht="202.5" customHeight="1" x14ac:dyDescent="0.25">
      <c r="A6005" s="117"/>
      <c r="G6005" s="117"/>
      <c r="AG6005" s="117"/>
    </row>
    <row r="6006" spans="1:33" ht="202.5" customHeight="1" x14ac:dyDescent="0.25">
      <c r="A6006" s="117"/>
      <c r="G6006" s="117"/>
      <c r="AG6006" s="117"/>
    </row>
    <row r="6007" spans="1:33" ht="202.5" customHeight="1" x14ac:dyDescent="0.25">
      <c r="A6007" s="117"/>
      <c r="G6007" s="117"/>
      <c r="AG6007" s="117"/>
    </row>
    <row r="6008" spans="1:33" ht="202.5" customHeight="1" x14ac:dyDescent="0.25">
      <c r="A6008" s="117"/>
      <c r="G6008" s="117"/>
      <c r="AG6008" s="117"/>
    </row>
    <row r="6009" spans="1:33" ht="202.5" customHeight="1" x14ac:dyDescent="0.25">
      <c r="A6009" s="117"/>
      <c r="G6009" s="117"/>
      <c r="AG6009" s="117"/>
    </row>
    <row r="6010" spans="1:33" ht="202.5" customHeight="1" x14ac:dyDescent="0.25">
      <c r="A6010" s="117"/>
      <c r="G6010" s="117"/>
      <c r="AG6010" s="117"/>
    </row>
    <row r="6011" spans="1:33" ht="202.5" customHeight="1" x14ac:dyDescent="0.25">
      <c r="A6011" s="117"/>
      <c r="G6011" s="117"/>
      <c r="AG6011" s="117"/>
    </row>
    <row r="6012" spans="1:33" ht="202.5" customHeight="1" x14ac:dyDescent="0.25">
      <c r="A6012" s="117"/>
      <c r="G6012" s="117"/>
      <c r="AG6012" s="117"/>
    </row>
    <row r="6013" spans="1:33" ht="202.5" customHeight="1" x14ac:dyDescent="0.25">
      <c r="A6013" s="117"/>
      <c r="G6013" s="117"/>
      <c r="AG6013" s="117"/>
    </row>
    <row r="6014" spans="1:33" ht="202.5" customHeight="1" x14ac:dyDescent="0.25">
      <c r="A6014" s="117"/>
      <c r="G6014" s="117"/>
      <c r="AG6014" s="117"/>
    </row>
    <row r="6015" spans="1:33" ht="202.5" customHeight="1" x14ac:dyDescent="0.25">
      <c r="A6015" s="117"/>
      <c r="G6015" s="117"/>
      <c r="AG6015" s="117"/>
    </row>
    <row r="6016" spans="1:33" ht="202.5" customHeight="1" x14ac:dyDescent="0.25">
      <c r="A6016" s="117"/>
      <c r="G6016" s="117"/>
      <c r="AG6016" s="117"/>
    </row>
    <row r="6017" spans="1:33" ht="202.5" customHeight="1" x14ac:dyDescent="0.25">
      <c r="A6017" s="117"/>
      <c r="G6017" s="117"/>
      <c r="AG6017" s="117"/>
    </row>
    <row r="6018" spans="1:33" ht="202.5" customHeight="1" x14ac:dyDescent="0.25">
      <c r="A6018" s="117"/>
      <c r="G6018" s="117"/>
      <c r="AG6018" s="117"/>
    </row>
    <row r="6019" spans="1:33" ht="202.5" customHeight="1" x14ac:dyDescent="0.25">
      <c r="A6019" s="117"/>
      <c r="G6019" s="117"/>
      <c r="AG6019" s="117"/>
    </row>
    <row r="6020" spans="1:33" ht="202.5" customHeight="1" x14ac:dyDescent="0.25">
      <c r="A6020" s="117"/>
      <c r="G6020" s="117"/>
      <c r="AG6020" s="117"/>
    </row>
    <row r="6021" spans="1:33" ht="202.5" customHeight="1" x14ac:dyDescent="0.25">
      <c r="A6021" s="117"/>
      <c r="G6021" s="117"/>
      <c r="AG6021" s="117"/>
    </row>
    <row r="6022" spans="1:33" ht="202.5" customHeight="1" x14ac:dyDescent="0.25">
      <c r="A6022" s="117"/>
      <c r="G6022" s="117"/>
      <c r="AG6022" s="117"/>
    </row>
    <row r="6023" spans="1:33" ht="202.5" customHeight="1" x14ac:dyDescent="0.25">
      <c r="A6023" s="117"/>
      <c r="G6023" s="117"/>
      <c r="AG6023" s="117"/>
    </row>
    <row r="6024" spans="1:33" ht="202.5" customHeight="1" x14ac:dyDescent="0.25">
      <c r="A6024" s="117"/>
      <c r="G6024" s="117"/>
      <c r="AG6024" s="117"/>
    </row>
    <row r="6025" spans="1:33" ht="202.5" customHeight="1" x14ac:dyDescent="0.25">
      <c r="A6025" s="117"/>
      <c r="G6025" s="117"/>
      <c r="AG6025" s="117"/>
    </row>
    <row r="6026" spans="1:33" ht="202.5" customHeight="1" x14ac:dyDescent="0.25">
      <c r="A6026" s="117"/>
      <c r="G6026" s="117"/>
      <c r="AG6026" s="117"/>
    </row>
    <row r="6027" spans="1:33" ht="202.5" customHeight="1" x14ac:dyDescent="0.25">
      <c r="A6027" s="117"/>
      <c r="G6027" s="117"/>
      <c r="AG6027" s="117"/>
    </row>
    <row r="6028" spans="1:33" ht="202.5" customHeight="1" x14ac:dyDescent="0.25">
      <c r="A6028" s="117"/>
      <c r="G6028" s="117"/>
      <c r="AG6028" s="117"/>
    </row>
    <row r="6029" spans="1:33" ht="202.5" customHeight="1" x14ac:dyDescent="0.25">
      <c r="A6029" s="117"/>
      <c r="G6029" s="117"/>
      <c r="AG6029" s="117"/>
    </row>
    <row r="6030" spans="1:33" ht="202.5" customHeight="1" x14ac:dyDescent="0.25">
      <c r="A6030" s="117"/>
      <c r="G6030" s="117"/>
      <c r="AG6030" s="117"/>
    </row>
    <row r="6031" spans="1:33" ht="202.5" customHeight="1" x14ac:dyDescent="0.25">
      <c r="A6031" s="117"/>
      <c r="G6031" s="117"/>
      <c r="AG6031" s="117"/>
    </row>
    <row r="6032" spans="1:33" ht="202.5" customHeight="1" x14ac:dyDescent="0.25">
      <c r="A6032" s="117"/>
      <c r="G6032" s="117"/>
      <c r="AG6032" s="117"/>
    </row>
    <row r="6033" spans="1:33" ht="202.5" customHeight="1" x14ac:dyDescent="0.25">
      <c r="A6033" s="117"/>
      <c r="G6033" s="117"/>
      <c r="AG6033" s="117"/>
    </row>
    <row r="6034" spans="1:33" ht="202.5" customHeight="1" x14ac:dyDescent="0.25">
      <c r="A6034" s="117"/>
      <c r="G6034" s="117"/>
      <c r="AG6034" s="117"/>
    </row>
    <row r="6035" spans="1:33" ht="202.5" customHeight="1" x14ac:dyDescent="0.25">
      <c r="A6035" s="117"/>
      <c r="G6035" s="117"/>
      <c r="AG6035" s="117"/>
    </row>
    <row r="6036" spans="1:33" ht="202.5" customHeight="1" x14ac:dyDescent="0.25">
      <c r="A6036" s="117"/>
      <c r="G6036" s="117"/>
      <c r="AG6036" s="117"/>
    </row>
    <row r="6037" spans="1:33" ht="202.5" customHeight="1" x14ac:dyDescent="0.25">
      <c r="A6037" s="117"/>
      <c r="G6037" s="117"/>
      <c r="AG6037" s="117"/>
    </row>
    <row r="6038" spans="1:33" ht="202.5" customHeight="1" x14ac:dyDescent="0.25">
      <c r="A6038" s="117"/>
      <c r="G6038" s="117"/>
      <c r="AG6038" s="117"/>
    </row>
    <row r="6039" spans="1:33" ht="202.5" customHeight="1" x14ac:dyDescent="0.25">
      <c r="A6039" s="117"/>
      <c r="G6039" s="117"/>
      <c r="AG6039" s="117"/>
    </row>
    <row r="6040" spans="1:33" ht="202.5" customHeight="1" x14ac:dyDescent="0.25">
      <c r="A6040" s="117"/>
      <c r="G6040" s="117"/>
      <c r="AG6040" s="117"/>
    </row>
    <row r="6041" spans="1:33" ht="202.5" customHeight="1" x14ac:dyDescent="0.25">
      <c r="A6041" s="117"/>
      <c r="G6041" s="117"/>
      <c r="AG6041" s="117"/>
    </row>
    <row r="6042" spans="1:33" ht="202.5" customHeight="1" x14ac:dyDescent="0.25">
      <c r="A6042" s="117"/>
      <c r="G6042" s="117"/>
      <c r="AG6042" s="117"/>
    </row>
    <row r="6043" spans="1:33" ht="202.5" customHeight="1" x14ac:dyDescent="0.25">
      <c r="A6043" s="117"/>
      <c r="G6043" s="117"/>
      <c r="AG6043" s="117"/>
    </row>
    <row r="6044" spans="1:33" ht="202.5" customHeight="1" x14ac:dyDescent="0.25">
      <c r="A6044" s="117"/>
      <c r="G6044" s="117"/>
      <c r="AG6044" s="117"/>
    </row>
    <row r="6045" spans="1:33" ht="202.5" customHeight="1" x14ac:dyDescent="0.25">
      <c r="A6045" s="117"/>
      <c r="G6045" s="117"/>
      <c r="AG6045" s="117"/>
    </row>
    <row r="6046" spans="1:33" ht="202.5" customHeight="1" x14ac:dyDescent="0.25">
      <c r="A6046" s="117"/>
      <c r="G6046" s="117"/>
      <c r="AG6046" s="117"/>
    </row>
    <row r="6047" spans="1:33" ht="202.5" customHeight="1" x14ac:dyDescent="0.25">
      <c r="A6047" s="117"/>
      <c r="G6047" s="117"/>
      <c r="AG6047" s="117"/>
    </row>
    <row r="6048" spans="1:33" ht="202.5" customHeight="1" x14ac:dyDescent="0.25">
      <c r="A6048" s="117"/>
      <c r="G6048" s="117"/>
      <c r="AG6048" s="117"/>
    </row>
    <row r="6049" spans="1:33" ht="202.5" customHeight="1" x14ac:dyDescent="0.25">
      <c r="A6049" s="117"/>
      <c r="G6049" s="117"/>
      <c r="AG6049" s="117"/>
    </row>
    <row r="6050" spans="1:33" ht="202.5" customHeight="1" x14ac:dyDescent="0.25">
      <c r="A6050" s="117"/>
      <c r="G6050" s="117"/>
      <c r="AG6050" s="117"/>
    </row>
    <row r="6051" spans="1:33" ht="202.5" customHeight="1" x14ac:dyDescent="0.25">
      <c r="A6051" s="117"/>
      <c r="G6051" s="117"/>
      <c r="AG6051" s="117"/>
    </row>
    <row r="6052" spans="1:33" ht="202.5" customHeight="1" x14ac:dyDescent="0.25">
      <c r="A6052" s="117"/>
      <c r="G6052" s="117"/>
      <c r="AG6052" s="117"/>
    </row>
    <row r="6053" spans="1:33" ht="202.5" customHeight="1" x14ac:dyDescent="0.25">
      <c r="A6053" s="117"/>
      <c r="G6053" s="117"/>
      <c r="AG6053" s="117"/>
    </row>
    <row r="6054" spans="1:33" ht="202.5" customHeight="1" x14ac:dyDescent="0.25">
      <c r="A6054" s="117"/>
      <c r="G6054" s="117"/>
      <c r="AG6054" s="117"/>
    </row>
    <row r="6055" spans="1:33" ht="202.5" customHeight="1" x14ac:dyDescent="0.25">
      <c r="A6055" s="117"/>
      <c r="G6055" s="117"/>
      <c r="AG6055" s="117"/>
    </row>
    <row r="6056" spans="1:33" ht="202.5" customHeight="1" x14ac:dyDescent="0.25">
      <c r="A6056" s="117"/>
      <c r="G6056" s="117"/>
      <c r="AG6056" s="117"/>
    </row>
    <row r="6057" spans="1:33" ht="202.5" customHeight="1" x14ac:dyDescent="0.25">
      <c r="A6057" s="117"/>
      <c r="G6057" s="117"/>
      <c r="AG6057" s="117"/>
    </row>
    <row r="6058" spans="1:33" ht="202.5" customHeight="1" x14ac:dyDescent="0.25">
      <c r="A6058" s="117"/>
      <c r="G6058" s="117"/>
      <c r="AG6058" s="117"/>
    </row>
    <row r="6059" spans="1:33" ht="202.5" customHeight="1" x14ac:dyDescent="0.25">
      <c r="A6059" s="117"/>
      <c r="G6059" s="117"/>
      <c r="AG6059" s="117"/>
    </row>
    <row r="6060" spans="1:33" ht="202.5" customHeight="1" x14ac:dyDescent="0.25">
      <c r="A6060" s="117"/>
      <c r="G6060" s="117"/>
      <c r="AG6060" s="117"/>
    </row>
    <row r="6061" spans="1:33" ht="202.5" customHeight="1" x14ac:dyDescent="0.25">
      <c r="A6061" s="117"/>
      <c r="G6061" s="117"/>
      <c r="AG6061" s="117"/>
    </row>
    <row r="6062" spans="1:33" ht="202.5" customHeight="1" x14ac:dyDescent="0.25">
      <c r="A6062" s="117"/>
      <c r="G6062" s="117"/>
      <c r="AG6062" s="117"/>
    </row>
    <row r="6063" spans="1:33" ht="202.5" customHeight="1" x14ac:dyDescent="0.25">
      <c r="A6063" s="117"/>
      <c r="G6063" s="117"/>
      <c r="AG6063" s="117"/>
    </row>
    <row r="6064" spans="1:33" ht="202.5" customHeight="1" x14ac:dyDescent="0.25">
      <c r="A6064" s="117"/>
      <c r="G6064" s="117"/>
      <c r="AG6064" s="117"/>
    </row>
    <row r="6065" spans="1:33" ht="202.5" customHeight="1" x14ac:dyDescent="0.25">
      <c r="A6065" s="117"/>
      <c r="G6065" s="117"/>
      <c r="AG6065" s="117"/>
    </row>
    <row r="6066" spans="1:33" ht="202.5" customHeight="1" x14ac:dyDescent="0.25">
      <c r="A6066" s="117"/>
      <c r="G6066" s="117"/>
      <c r="AG6066" s="117"/>
    </row>
    <row r="6067" spans="1:33" ht="202.5" customHeight="1" x14ac:dyDescent="0.25">
      <c r="A6067" s="117"/>
      <c r="G6067" s="117"/>
      <c r="AG6067" s="117"/>
    </row>
    <row r="6068" spans="1:33" ht="202.5" customHeight="1" x14ac:dyDescent="0.25">
      <c r="A6068" s="117"/>
      <c r="G6068" s="117"/>
      <c r="AG6068" s="117"/>
    </row>
    <row r="6069" spans="1:33" ht="202.5" customHeight="1" x14ac:dyDescent="0.25">
      <c r="A6069" s="117"/>
      <c r="G6069" s="117"/>
      <c r="AG6069" s="117"/>
    </row>
    <row r="6070" spans="1:33" ht="202.5" customHeight="1" x14ac:dyDescent="0.25">
      <c r="A6070" s="117"/>
      <c r="G6070" s="117"/>
      <c r="AG6070" s="117"/>
    </row>
    <row r="6071" spans="1:33" ht="202.5" customHeight="1" x14ac:dyDescent="0.25">
      <c r="A6071" s="117"/>
      <c r="G6071" s="117"/>
      <c r="AG6071" s="117"/>
    </row>
    <row r="6072" spans="1:33" ht="202.5" customHeight="1" x14ac:dyDescent="0.25">
      <c r="A6072" s="117"/>
      <c r="G6072" s="117"/>
      <c r="AG6072" s="117"/>
    </row>
    <row r="6073" spans="1:33" ht="202.5" customHeight="1" x14ac:dyDescent="0.25">
      <c r="A6073" s="117"/>
      <c r="G6073" s="117"/>
      <c r="AG6073" s="117"/>
    </row>
    <row r="6074" spans="1:33" ht="202.5" customHeight="1" x14ac:dyDescent="0.25">
      <c r="A6074" s="117"/>
      <c r="G6074" s="117"/>
      <c r="AG6074" s="117"/>
    </row>
    <row r="6075" spans="1:33" ht="202.5" customHeight="1" x14ac:dyDescent="0.25">
      <c r="A6075" s="117"/>
      <c r="G6075" s="117"/>
      <c r="AG6075" s="117"/>
    </row>
    <row r="6076" spans="1:33" ht="202.5" customHeight="1" x14ac:dyDescent="0.25">
      <c r="A6076" s="117"/>
      <c r="G6076" s="117"/>
      <c r="AG6076" s="117"/>
    </row>
    <row r="6077" spans="1:33" ht="202.5" customHeight="1" x14ac:dyDescent="0.25">
      <c r="A6077" s="117"/>
      <c r="G6077" s="117"/>
      <c r="AG6077" s="117"/>
    </row>
    <row r="6078" spans="1:33" ht="202.5" customHeight="1" x14ac:dyDescent="0.25">
      <c r="A6078" s="117"/>
      <c r="G6078" s="117"/>
      <c r="AG6078" s="117"/>
    </row>
    <row r="6079" spans="1:33" ht="202.5" customHeight="1" x14ac:dyDescent="0.25">
      <c r="A6079" s="117"/>
      <c r="G6079" s="117"/>
      <c r="AG6079" s="117"/>
    </row>
    <row r="6080" spans="1:33" ht="202.5" customHeight="1" x14ac:dyDescent="0.25">
      <c r="A6080" s="117"/>
      <c r="G6080" s="117"/>
      <c r="AG6080" s="117"/>
    </row>
    <row r="6081" spans="1:33" ht="202.5" customHeight="1" x14ac:dyDescent="0.25">
      <c r="A6081" s="117"/>
      <c r="G6081" s="117"/>
      <c r="AG6081" s="117"/>
    </row>
    <row r="6082" spans="1:33" ht="202.5" customHeight="1" x14ac:dyDescent="0.25">
      <c r="A6082" s="117"/>
      <c r="G6082" s="117"/>
      <c r="AG6082" s="117"/>
    </row>
    <row r="6083" spans="1:33" ht="202.5" customHeight="1" x14ac:dyDescent="0.25">
      <c r="A6083" s="117"/>
      <c r="G6083" s="117"/>
      <c r="AG6083" s="117"/>
    </row>
    <row r="6084" spans="1:33" ht="202.5" customHeight="1" x14ac:dyDescent="0.25">
      <c r="A6084" s="117"/>
      <c r="G6084" s="117"/>
      <c r="AG6084" s="117"/>
    </row>
    <row r="6085" spans="1:33" ht="202.5" customHeight="1" x14ac:dyDescent="0.25">
      <c r="A6085" s="117"/>
      <c r="G6085" s="117"/>
      <c r="AG6085" s="117"/>
    </row>
    <row r="6086" spans="1:33" ht="202.5" customHeight="1" x14ac:dyDescent="0.25">
      <c r="A6086" s="117"/>
      <c r="G6086" s="117"/>
      <c r="AG6086" s="117"/>
    </row>
    <row r="6087" spans="1:33" ht="202.5" customHeight="1" x14ac:dyDescent="0.25">
      <c r="A6087" s="117"/>
      <c r="G6087" s="117"/>
      <c r="AG6087" s="117"/>
    </row>
    <row r="6088" spans="1:33" ht="202.5" customHeight="1" x14ac:dyDescent="0.25">
      <c r="A6088" s="117"/>
      <c r="G6088" s="117"/>
      <c r="AG6088" s="117"/>
    </row>
    <row r="6089" spans="1:33" ht="202.5" customHeight="1" x14ac:dyDescent="0.25">
      <c r="A6089" s="117"/>
      <c r="G6089" s="117"/>
      <c r="AG6089" s="117"/>
    </row>
    <row r="6090" spans="1:33" ht="202.5" customHeight="1" x14ac:dyDescent="0.25">
      <c r="A6090" s="117"/>
      <c r="G6090" s="117"/>
      <c r="AG6090" s="117"/>
    </row>
    <row r="6091" spans="1:33" ht="202.5" customHeight="1" x14ac:dyDescent="0.25">
      <c r="A6091" s="117"/>
      <c r="G6091" s="117"/>
      <c r="AG6091" s="117"/>
    </row>
    <row r="6092" spans="1:33" ht="202.5" customHeight="1" x14ac:dyDescent="0.25">
      <c r="A6092" s="117"/>
      <c r="G6092" s="117"/>
      <c r="AG6092" s="117"/>
    </row>
    <row r="6093" spans="1:33" ht="202.5" customHeight="1" x14ac:dyDescent="0.25">
      <c r="A6093" s="117"/>
      <c r="G6093" s="117"/>
      <c r="AG6093" s="117"/>
    </row>
    <row r="6094" spans="1:33" ht="202.5" customHeight="1" x14ac:dyDescent="0.25">
      <c r="A6094" s="117"/>
      <c r="G6094" s="117"/>
      <c r="AG6094" s="117"/>
    </row>
    <row r="6095" spans="1:33" ht="202.5" customHeight="1" x14ac:dyDescent="0.25">
      <c r="A6095" s="117"/>
      <c r="G6095" s="117"/>
      <c r="AG6095" s="117"/>
    </row>
    <row r="6096" spans="1:33" ht="202.5" customHeight="1" x14ac:dyDescent="0.25">
      <c r="A6096" s="117"/>
      <c r="G6096" s="117"/>
      <c r="AG6096" s="117"/>
    </row>
    <row r="6097" spans="1:33" ht="202.5" customHeight="1" x14ac:dyDescent="0.25">
      <c r="A6097" s="117"/>
      <c r="G6097" s="117"/>
      <c r="AG6097" s="117"/>
    </row>
    <row r="6098" spans="1:33" ht="202.5" customHeight="1" x14ac:dyDescent="0.25">
      <c r="A6098" s="117"/>
      <c r="G6098" s="117"/>
      <c r="AG6098" s="117"/>
    </row>
    <row r="6099" spans="1:33" ht="202.5" customHeight="1" x14ac:dyDescent="0.25">
      <c r="A6099" s="117"/>
      <c r="G6099" s="117"/>
      <c r="AG6099" s="117"/>
    </row>
    <row r="6100" spans="1:33" ht="202.5" customHeight="1" x14ac:dyDescent="0.25">
      <c r="A6100" s="117"/>
      <c r="G6100" s="117"/>
      <c r="AG6100" s="117"/>
    </row>
    <row r="6101" spans="1:33" ht="202.5" customHeight="1" x14ac:dyDescent="0.25">
      <c r="A6101" s="117"/>
      <c r="G6101" s="117"/>
      <c r="AG6101" s="117"/>
    </row>
    <row r="6102" spans="1:33" ht="202.5" customHeight="1" x14ac:dyDescent="0.25">
      <c r="A6102" s="117"/>
      <c r="G6102" s="117"/>
      <c r="AG6102" s="117"/>
    </row>
    <row r="6103" spans="1:33" ht="202.5" customHeight="1" x14ac:dyDescent="0.25">
      <c r="A6103" s="117"/>
      <c r="G6103" s="117"/>
      <c r="AG6103" s="117"/>
    </row>
    <row r="6104" spans="1:33" ht="202.5" customHeight="1" x14ac:dyDescent="0.25">
      <c r="A6104" s="117"/>
      <c r="G6104" s="117"/>
      <c r="AG6104" s="117"/>
    </row>
    <row r="6105" spans="1:33" ht="202.5" customHeight="1" x14ac:dyDescent="0.25">
      <c r="A6105" s="117"/>
      <c r="G6105" s="117"/>
      <c r="AG6105" s="117"/>
    </row>
    <row r="6106" spans="1:33" ht="202.5" customHeight="1" x14ac:dyDescent="0.25">
      <c r="A6106" s="117"/>
      <c r="G6106" s="117"/>
      <c r="AG6106" s="117"/>
    </row>
    <row r="6107" spans="1:33" ht="202.5" customHeight="1" x14ac:dyDescent="0.25">
      <c r="A6107" s="117"/>
      <c r="G6107" s="117"/>
      <c r="AG6107" s="117"/>
    </row>
    <row r="6108" spans="1:33" ht="202.5" customHeight="1" x14ac:dyDescent="0.25">
      <c r="A6108" s="117"/>
      <c r="G6108" s="117"/>
      <c r="AG6108" s="117"/>
    </row>
    <row r="6109" spans="1:33" ht="202.5" customHeight="1" x14ac:dyDescent="0.25">
      <c r="A6109" s="117"/>
      <c r="G6109" s="117"/>
      <c r="AG6109" s="117"/>
    </row>
    <row r="6110" spans="1:33" ht="202.5" customHeight="1" x14ac:dyDescent="0.25">
      <c r="A6110" s="117"/>
      <c r="G6110" s="117"/>
      <c r="AG6110" s="117"/>
    </row>
    <row r="6111" spans="1:33" ht="202.5" customHeight="1" x14ac:dyDescent="0.25">
      <c r="A6111" s="117"/>
      <c r="G6111" s="117"/>
      <c r="AG6111" s="117"/>
    </row>
    <row r="6112" spans="1:33" ht="202.5" customHeight="1" x14ac:dyDescent="0.25">
      <c r="A6112" s="117"/>
      <c r="G6112" s="117"/>
      <c r="AG6112" s="117"/>
    </row>
    <row r="6113" spans="1:33" ht="202.5" customHeight="1" x14ac:dyDescent="0.25">
      <c r="A6113" s="117"/>
      <c r="G6113" s="117"/>
      <c r="AG6113" s="117"/>
    </row>
    <row r="6114" spans="1:33" ht="202.5" customHeight="1" x14ac:dyDescent="0.25">
      <c r="A6114" s="117"/>
      <c r="G6114" s="117"/>
      <c r="AG6114" s="117"/>
    </row>
    <row r="6115" spans="1:33" ht="202.5" customHeight="1" x14ac:dyDescent="0.25">
      <c r="A6115" s="117"/>
      <c r="G6115" s="117"/>
      <c r="AG6115" s="117"/>
    </row>
    <row r="6116" spans="1:33" ht="202.5" customHeight="1" x14ac:dyDescent="0.25">
      <c r="A6116" s="117"/>
      <c r="G6116" s="117"/>
      <c r="AG6116" s="117"/>
    </row>
    <row r="6117" spans="1:33" ht="202.5" customHeight="1" x14ac:dyDescent="0.25">
      <c r="A6117" s="117"/>
      <c r="G6117" s="117"/>
      <c r="AG6117" s="117"/>
    </row>
    <row r="6118" spans="1:33" ht="202.5" customHeight="1" x14ac:dyDescent="0.25">
      <c r="A6118" s="117"/>
      <c r="G6118" s="117"/>
      <c r="AG6118" s="117"/>
    </row>
    <row r="6119" spans="1:33" ht="202.5" customHeight="1" x14ac:dyDescent="0.25">
      <c r="A6119" s="117"/>
      <c r="G6119" s="117"/>
      <c r="AG6119" s="117"/>
    </row>
    <row r="6120" spans="1:33" ht="202.5" customHeight="1" x14ac:dyDescent="0.25">
      <c r="A6120" s="117"/>
      <c r="G6120" s="117"/>
      <c r="AG6120" s="117"/>
    </row>
    <row r="6121" spans="1:33" ht="202.5" customHeight="1" x14ac:dyDescent="0.25">
      <c r="A6121" s="117"/>
      <c r="G6121" s="117"/>
      <c r="AG6121" s="117"/>
    </row>
    <row r="6122" spans="1:33" ht="202.5" customHeight="1" x14ac:dyDescent="0.25">
      <c r="A6122" s="117"/>
      <c r="G6122" s="117"/>
      <c r="AG6122" s="117"/>
    </row>
    <row r="6123" spans="1:33" ht="202.5" customHeight="1" x14ac:dyDescent="0.25">
      <c r="A6123" s="117"/>
      <c r="G6123" s="117"/>
      <c r="AG6123" s="117"/>
    </row>
    <row r="6124" spans="1:33" ht="202.5" customHeight="1" x14ac:dyDescent="0.25">
      <c r="A6124" s="117"/>
      <c r="G6124" s="117"/>
      <c r="AG6124" s="117"/>
    </row>
    <row r="6125" spans="1:33" ht="202.5" customHeight="1" x14ac:dyDescent="0.25">
      <c r="A6125" s="117"/>
      <c r="G6125" s="117"/>
      <c r="AG6125" s="117"/>
    </row>
    <row r="6126" spans="1:33" ht="202.5" customHeight="1" x14ac:dyDescent="0.25">
      <c r="A6126" s="117"/>
      <c r="G6126" s="117"/>
      <c r="AG6126" s="117"/>
    </row>
    <row r="6127" spans="1:33" ht="202.5" customHeight="1" x14ac:dyDescent="0.25">
      <c r="A6127" s="117"/>
      <c r="G6127" s="117"/>
      <c r="AG6127" s="117"/>
    </row>
    <row r="6128" spans="1:33" ht="202.5" customHeight="1" x14ac:dyDescent="0.25">
      <c r="A6128" s="117"/>
      <c r="G6128" s="117"/>
      <c r="AG6128" s="117"/>
    </row>
    <row r="6129" spans="1:33" ht="202.5" customHeight="1" x14ac:dyDescent="0.25">
      <c r="A6129" s="117"/>
      <c r="G6129" s="117"/>
      <c r="AG6129" s="117"/>
    </row>
    <row r="6130" spans="1:33" ht="202.5" customHeight="1" x14ac:dyDescent="0.25">
      <c r="A6130" s="117"/>
      <c r="G6130" s="117"/>
      <c r="AG6130" s="117"/>
    </row>
    <row r="6131" spans="1:33" ht="202.5" customHeight="1" x14ac:dyDescent="0.25">
      <c r="A6131" s="117"/>
      <c r="G6131" s="117"/>
      <c r="AG6131" s="117"/>
    </row>
    <row r="6132" spans="1:33" ht="202.5" customHeight="1" x14ac:dyDescent="0.25">
      <c r="A6132" s="117"/>
      <c r="G6132" s="117"/>
      <c r="AG6132" s="117"/>
    </row>
    <row r="6133" spans="1:33" ht="202.5" customHeight="1" x14ac:dyDescent="0.25">
      <c r="A6133" s="117"/>
      <c r="G6133" s="117"/>
      <c r="AG6133" s="117"/>
    </row>
    <row r="6134" spans="1:33" ht="202.5" customHeight="1" x14ac:dyDescent="0.25">
      <c r="A6134" s="117"/>
      <c r="G6134" s="117"/>
      <c r="AG6134" s="117"/>
    </row>
    <row r="6135" spans="1:33" ht="202.5" customHeight="1" x14ac:dyDescent="0.25">
      <c r="A6135" s="117"/>
      <c r="G6135" s="117"/>
      <c r="AG6135" s="117"/>
    </row>
    <row r="6136" spans="1:33" ht="202.5" customHeight="1" x14ac:dyDescent="0.25">
      <c r="A6136" s="117"/>
      <c r="G6136" s="117"/>
      <c r="AG6136" s="117"/>
    </row>
    <row r="6137" spans="1:33" ht="202.5" customHeight="1" x14ac:dyDescent="0.25">
      <c r="A6137" s="117"/>
      <c r="G6137" s="117"/>
      <c r="AG6137" s="117"/>
    </row>
    <row r="6138" spans="1:33" ht="202.5" customHeight="1" x14ac:dyDescent="0.25">
      <c r="A6138" s="117"/>
      <c r="G6138" s="117"/>
      <c r="AG6138" s="117"/>
    </row>
    <row r="6139" spans="1:33" ht="202.5" customHeight="1" x14ac:dyDescent="0.25">
      <c r="A6139" s="117"/>
      <c r="G6139" s="117"/>
      <c r="AG6139" s="117"/>
    </row>
    <row r="6140" spans="1:33" ht="202.5" customHeight="1" x14ac:dyDescent="0.25">
      <c r="A6140" s="117"/>
      <c r="G6140" s="117"/>
      <c r="AG6140" s="117"/>
    </row>
    <row r="6141" spans="1:33" ht="202.5" customHeight="1" x14ac:dyDescent="0.25">
      <c r="A6141" s="117"/>
      <c r="G6141" s="117"/>
      <c r="AG6141" s="117"/>
    </row>
    <row r="6142" spans="1:33" ht="202.5" customHeight="1" x14ac:dyDescent="0.25">
      <c r="A6142" s="117"/>
      <c r="G6142" s="117"/>
      <c r="AG6142" s="117"/>
    </row>
    <row r="6143" spans="1:33" ht="202.5" customHeight="1" x14ac:dyDescent="0.25">
      <c r="A6143" s="117"/>
      <c r="G6143" s="117"/>
      <c r="AG6143" s="117"/>
    </row>
    <row r="6144" spans="1:33" ht="202.5" customHeight="1" x14ac:dyDescent="0.25">
      <c r="A6144" s="117"/>
      <c r="G6144" s="117"/>
      <c r="AG6144" s="117"/>
    </row>
    <row r="6145" spans="1:33" ht="202.5" customHeight="1" x14ac:dyDescent="0.25">
      <c r="A6145" s="117"/>
      <c r="G6145" s="117"/>
      <c r="AG6145" s="117"/>
    </row>
    <row r="6146" spans="1:33" ht="202.5" customHeight="1" x14ac:dyDescent="0.25">
      <c r="A6146" s="117"/>
      <c r="G6146" s="117"/>
      <c r="AG6146" s="117"/>
    </row>
    <row r="6147" spans="1:33" ht="202.5" customHeight="1" x14ac:dyDescent="0.25">
      <c r="A6147" s="117"/>
      <c r="G6147" s="117"/>
      <c r="AG6147" s="117"/>
    </row>
    <row r="6148" spans="1:33" ht="202.5" customHeight="1" x14ac:dyDescent="0.25">
      <c r="A6148" s="117"/>
      <c r="G6148" s="117"/>
      <c r="AG6148" s="117"/>
    </row>
    <row r="6149" spans="1:33" ht="202.5" customHeight="1" x14ac:dyDescent="0.25">
      <c r="A6149" s="117"/>
      <c r="G6149" s="117"/>
      <c r="AG6149" s="117"/>
    </row>
    <row r="6150" spans="1:33" ht="202.5" customHeight="1" x14ac:dyDescent="0.25">
      <c r="A6150" s="117"/>
      <c r="G6150" s="117"/>
      <c r="AG6150" s="117"/>
    </row>
    <row r="6151" spans="1:33" ht="202.5" customHeight="1" x14ac:dyDescent="0.25">
      <c r="A6151" s="117"/>
      <c r="G6151" s="117"/>
      <c r="AG6151" s="117"/>
    </row>
    <row r="6152" spans="1:33" ht="202.5" customHeight="1" x14ac:dyDescent="0.25">
      <c r="A6152" s="117"/>
      <c r="G6152" s="117"/>
      <c r="AG6152" s="117"/>
    </row>
    <row r="6153" spans="1:33" ht="202.5" customHeight="1" x14ac:dyDescent="0.25">
      <c r="A6153" s="117"/>
      <c r="G6153" s="117"/>
      <c r="AG6153" s="117"/>
    </row>
    <row r="6154" spans="1:33" ht="202.5" customHeight="1" x14ac:dyDescent="0.25">
      <c r="A6154" s="117"/>
      <c r="G6154" s="117"/>
      <c r="AG6154" s="117"/>
    </row>
    <row r="6155" spans="1:33" ht="202.5" customHeight="1" x14ac:dyDescent="0.25">
      <c r="A6155" s="117"/>
      <c r="G6155" s="117"/>
      <c r="AG6155" s="117"/>
    </row>
    <row r="6156" spans="1:33" ht="202.5" customHeight="1" x14ac:dyDescent="0.25">
      <c r="A6156" s="117"/>
      <c r="G6156" s="117"/>
      <c r="AG6156" s="117"/>
    </row>
    <row r="6157" spans="1:33" ht="202.5" customHeight="1" x14ac:dyDescent="0.25">
      <c r="A6157" s="117"/>
      <c r="G6157" s="117"/>
      <c r="AG6157" s="117"/>
    </row>
    <row r="6158" spans="1:33" ht="202.5" customHeight="1" x14ac:dyDescent="0.25">
      <c r="A6158" s="117"/>
      <c r="G6158" s="117"/>
      <c r="AG6158" s="117"/>
    </row>
    <row r="6159" spans="1:33" ht="202.5" customHeight="1" x14ac:dyDescent="0.25">
      <c r="A6159" s="117"/>
      <c r="G6159" s="117"/>
      <c r="AG6159" s="117"/>
    </row>
    <row r="6160" spans="1:33" ht="202.5" customHeight="1" x14ac:dyDescent="0.25">
      <c r="A6160" s="117"/>
      <c r="G6160" s="117"/>
      <c r="AG6160" s="117"/>
    </row>
    <row r="6161" spans="1:33" ht="202.5" customHeight="1" x14ac:dyDescent="0.25">
      <c r="A6161" s="117"/>
      <c r="G6161" s="117"/>
      <c r="AG6161" s="117"/>
    </row>
    <row r="6162" spans="1:33" ht="202.5" customHeight="1" x14ac:dyDescent="0.25">
      <c r="A6162" s="117"/>
      <c r="G6162" s="117"/>
      <c r="AG6162" s="117"/>
    </row>
    <row r="6163" spans="1:33" ht="202.5" customHeight="1" x14ac:dyDescent="0.25">
      <c r="A6163" s="117"/>
      <c r="G6163" s="117"/>
      <c r="AG6163" s="117"/>
    </row>
    <row r="6164" spans="1:33" ht="202.5" customHeight="1" x14ac:dyDescent="0.25">
      <c r="A6164" s="117"/>
      <c r="G6164" s="117"/>
      <c r="AG6164" s="117"/>
    </row>
    <row r="6165" spans="1:33" ht="202.5" customHeight="1" x14ac:dyDescent="0.25">
      <c r="A6165" s="117"/>
      <c r="G6165" s="117"/>
      <c r="AG6165" s="117"/>
    </row>
    <row r="6166" spans="1:33" ht="202.5" customHeight="1" x14ac:dyDescent="0.25">
      <c r="A6166" s="117"/>
      <c r="G6166" s="117"/>
      <c r="AG6166" s="117"/>
    </row>
    <row r="6167" spans="1:33" ht="202.5" customHeight="1" x14ac:dyDescent="0.25">
      <c r="A6167" s="117"/>
      <c r="G6167" s="117"/>
      <c r="AG6167" s="117"/>
    </row>
    <row r="6168" spans="1:33" ht="202.5" customHeight="1" x14ac:dyDescent="0.25">
      <c r="A6168" s="117"/>
      <c r="G6168" s="117"/>
      <c r="AG6168" s="117"/>
    </row>
    <row r="6169" spans="1:33" ht="202.5" customHeight="1" x14ac:dyDescent="0.25">
      <c r="A6169" s="117"/>
      <c r="G6169" s="117"/>
      <c r="AG6169" s="117"/>
    </row>
    <row r="6170" spans="1:33" ht="202.5" customHeight="1" x14ac:dyDescent="0.25">
      <c r="A6170" s="117"/>
      <c r="G6170" s="117"/>
      <c r="AG6170" s="117"/>
    </row>
    <row r="6171" spans="1:33" ht="202.5" customHeight="1" x14ac:dyDescent="0.25">
      <c r="A6171" s="117"/>
      <c r="G6171" s="117"/>
      <c r="AG6171" s="117"/>
    </row>
    <row r="6172" spans="1:33" ht="202.5" customHeight="1" x14ac:dyDescent="0.25">
      <c r="A6172" s="117"/>
      <c r="G6172" s="117"/>
      <c r="AG6172" s="117"/>
    </row>
    <row r="6173" spans="1:33" ht="202.5" customHeight="1" x14ac:dyDescent="0.25">
      <c r="A6173" s="117"/>
      <c r="G6173" s="117"/>
      <c r="AG6173" s="117"/>
    </row>
    <row r="6174" spans="1:33" ht="202.5" customHeight="1" x14ac:dyDescent="0.25">
      <c r="A6174" s="117"/>
      <c r="G6174" s="117"/>
      <c r="AG6174" s="117"/>
    </row>
    <row r="6175" spans="1:33" ht="202.5" customHeight="1" x14ac:dyDescent="0.25">
      <c r="A6175" s="117"/>
      <c r="G6175" s="117"/>
      <c r="AG6175" s="117"/>
    </row>
    <row r="6176" spans="1:33" ht="202.5" customHeight="1" x14ac:dyDescent="0.25">
      <c r="A6176" s="117"/>
      <c r="G6176" s="117"/>
      <c r="AG6176" s="117"/>
    </row>
    <row r="6177" spans="1:33" ht="202.5" customHeight="1" x14ac:dyDescent="0.25">
      <c r="A6177" s="117"/>
      <c r="G6177" s="117"/>
      <c r="AG6177" s="117"/>
    </row>
    <row r="6178" spans="1:33" ht="202.5" customHeight="1" x14ac:dyDescent="0.25">
      <c r="A6178" s="117"/>
      <c r="G6178" s="117"/>
      <c r="AG6178" s="117"/>
    </row>
    <row r="6179" spans="1:33" ht="202.5" customHeight="1" x14ac:dyDescent="0.25">
      <c r="A6179" s="117"/>
      <c r="G6179" s="117"/>
      <c r="AG6179" s="117"/>
    </row>
    <row r="6180" spans="1:33" ht="202.5" customHeight="1" x14ac:dyDescent="0.25">
      <c r="A6180" s="117"/>
      <c r="G6180" s="117"/>
      <c r="AG6180" s="117"/>
    </row>
    <row r="6181" spans="1:33" ht="202.5" customHeight="1" x14ac:dyDescent="0.25">
      <c r="A6181" s="117"/>
      <c r="G6181" s="117"/>
      <c r="AG6181" s="117"/>
    </row>
    <row r="6182" spans="1:33" ht="202.5" customHeight="1" x14ac:dyDescent="0.25">
      <c r="A6182" s="117"/>
      <c r="G6182" s="117"/>
      <c r="AG6182" s="117"/>
    </row>
    <row r="6183" spans="1:33" ht="202.5" customHeight="1" x14ac:dyDescent="0.25">
      <c r="A6183" s="117"/>
      <c r="G6183" s="117"/>
      <c r="AG6183" s="117"/>
    </row>
    <row r="6184" spans="1:33" ht="202.5" customHeight="1" x14ac:dyDescent="0.25">
      <c r="A6184" s="117"/>
      <c r="G6184" s="117"/>
      <c r="AG6184" s="117"/>
    </row>
    <row r="6185" spans="1:33" ht="202.5" customHeight="1" x14ac:dyDescent="0.25">
      <c r="A6185" s="117"/>
      <c r="G6185" s="117"/>
      <c r="AG6185" s="117"/>
    </row>
    <row r="6186" spans="1:33" ht="202.5" customHeight="1" x14ac:dyDescent="0.25">
      <c r="A6186" s="117"/>
      <c r="G6186" s="117"/>
      <c r="AG6186" s="117"/>
    </row>
    <row r="6187" spans="1:33" ht="202.5" customHeight="1" x14ac:dyDescent="0.25">
      <c r="A6187" s="117"/>
      <c r="G6187" s="117"/>
      <c r="AG6187" s="117"/>
    </row>
    <row r="6188" spans="1:33" ht="202.5" customHeight="1" x14ac:dyDescent="0.25">
      <c r="A6188" s="117"/>
      <c r="G6188" s="117"/>
      <c r="AG6188" s="117"/>
    </row>
    <row r="6189" spans="1:33" ht="202.5" customHeight="1" x14ac:dyDescent="0.25">
      <c r="A6189" s="117"/>
      <c r="G6189" s="117"/>
      <c r="AG6189" s="117"/>
    </row>
    <row r="6190" spans="1:33" ht="202.5" customHeight="1" x14ac:dyDescent="0.25">
      <c r="A6190" s="117"/>
      <c r="G6190" s="117"/>
      <c r="AG6190" s="117"/>
    </row>
    <row r="6191" spans="1:33" ht="202.5" customHeight="1" x14ac:dyDescent="0.25">
      <c r="A6191" s="117"/>
      <c r="G6191" s="117"/>
      <c r="AG6191" s="117"/>
    </row>
    <row r="6192" spans="1:33" ht="202.5" customHeight="1" x14ac:dyDescent="0.25">
      <c r="A6192" s="117"/>
      <c r="G6192" s="117"/>
      <c r="AG6192" s="117"/>
    </row>
    <row r="6193" spans="1:33" ht="202.5" customHeight="1" x14ac:dyDescent="0.25">
      <c r="A6193" s="117"/>
      <c r="G6193" s="117"/>
      <c r="AG6193" s="117"/>
    </row>
    <row r="6194" spans="1:33" ht="202.5" customHeight="1" x14ac:dyDescent="0.25">
      <c r="A6194" s="117"/>
      <c r="G6194" s="117"/>
      <c r="AG6194" s="117"/>
    </row>
    <row r="6195" spans="1:33" ht="202.5" customHeight="1" x14ac:dyDescent="0.25">
      <c r="A6195" s="117"/>
      <c r="G6195" s="117"/>
      <c r="AG6195" s="117"/>
    </row>
    <row r="6196" spans="1:33" ht="202.5" customHeight="1" x14ac:dyDescent="0.25">
      <c r="A6196" s="117"/>
      <c r="G6196" s="117"/>
      <c r="AG6196" s="117"/>
    </row>
    <row r="6197" spans="1:33" ht="202.5" customHeight="1" x14ac:dyDescent="0.25">
      <c r="A6197" s="117"/>
      <c r="G6197" s="117"/>
      <c r="AG6197" s="117"/>
    </row>
    <row r="6198" spans="1:33" ht="202.5" customHeight="1" x14ac:dyDescent="0.25">
      <c r="A6198" s="117"/>
      <c r="G6198" s="117"/>
      <c r="AG6198" s="117"/>
    </row>
    <row r="6199" spans="1:33" ht="202.5" customHeight="1" x14ac:dyDescent="0.25">
      <c r="A6199" s="117"/>
      <c r="G6199" s="117"/>
      <c r="AG6199" s="117"/>
    </row>
    <row r="6200" spans="1:33" ht="202.5" customHeight="1" x14ac:dyDescent="0.25">
      <c r="A6200" s="117"/>
      <c r="G6200" s="117"/>
      <c r="AG6200" s="117"/>
    </row>
    <row r="6201" spans="1:33" ht="202.5" customHeight="1" x14ac:dyDescent="0.25">
      <c r="A6201" s="117"/>
      <c r="G6201" s="117"/>
      <c r="AG6201" s="117"/>
    </row>
    <row r="6202" spans="1:33" ht="202.5" customHeight="1" x14ac:dyDescent="0.25">
      <c r="A6202" s="117"/>
      <c r="G6202" s="117"/>
      <c r="AG6202" s="117"/>
    </row>
    <row r="6203" spans="1:33" ht="202.5" customHeight="1" x14ac:dyDescent="0.25">
      <c r="A6203" s="117"/>
      <c r="G6203" s="117"/>
      <c r="AG6203" s="117"/>
    </row>
    <row r="6204" spans="1:33" ht="202.5" customHeight="1" x14ac:dyDescent="0.25">
      <c r="A6204" s="117"/>
      <c r="G6204" s="117"/>
      <c r="AG6204" s="117"/>
    </row>
    <row r="6205" spans="1:33" ht="202.5" customHeight="1" x14ac:dyDescent="0.25">
      <c r="A6205" s="117"/>
      <c r="G6205" s="117"/>
      <c r="AG6205" s="117"/>
    </row>
    <row r="6206" spans="1:33" ht="202.5" customHeight="1" x14ac:dyDescent="0.25">
      <c r="A6206" s="117"/>
      <c r="G6206" s="117"/>
      <c r="AG6206" s="117"/>
    </row>
    <row r="6207" spans="1:33" ht="202.5" customHeight="1" x14ac:dyDescent="0.25">
      <c r="A6207" s="117"/>
      <c r="G6207" s="117"/>
      <c r="AG6207" s="117"/>
    </row>
    <row r="6208" spans="1:33" ht="202.5" customHeight="1" x14ac:dyDescent="0.25">
      <c r="A6208" s="117"/>
      <c r="G6208" s="117"/>
      <c r="AG6208" s="117"/>
    </row>
    <row r="6209" spans="1:33" ht="202.5" customHeight="1" x14ac:dyDescent="0.25">
      <c r="A6209" s="117"/>
      <c r="G6209" s="117"/>
      <c r="AG6209" s="117"/>
    </row>
    <row r="6210" spans="1:33" ht="202.5" customHeight="1" x14ac:dyDescent="0.25">
      <c r="A6210" s="117"/>
      <c r="G6210" s="117"/>
      <c r="AG6210" s="117"/>
    </row>
    <row r="6211" spans="1:33" ht="202.5" customHeight="1" x14ac:dyDescent="0.25">
      <c r="A6211" s="117"/>
      <c r="G6211" s="117"/>
      <c r="AG6211" s="117"/>
    </row>
    <row r="6212" spans="1:33" ht="202.5" customHeight="1" x14ac:dyDescent="0.25">
      <c r="A6212" s="117"/>
      <c r="G6212" s="117"/>
      <c r="AG6212" s="117"/>
    </row>
    <row r="6213" spans="1:33" ht="202.5" customHeight="1" x14ac:dyDescent="0.25">
      <c r="A6213" s="117"/>
      <c r="G6213" s="117"/>
      <c r="AG6213" s="117"/>
    </row>
    <row r="6214" spans="1:33" ht="202.5" customHeight="1" x14ac:dyDescent="0.25">
      <c r="A6214" s="117"/>
      <c r="G6214" s="117"/>
      <c r="AG6214" s="117"/>
    </row>
    <row r="6215" spans="1:33" ht="202.5" customHeight="1" x14ac:dyDescent="0.25">
      <c r="A6215" s="117"/>
      <c r="G6215" s="117"/>
      <c r="AG6215" s="117"/>
    </row>
    <row r="6216" spans="1:33" ht="202.5" customHeight="1" x14ac:dyDescent="0.25">
      <c r="A6216" s="117"/>
      <c r="G6216" s="117"/>
      <c r="AG6216" s="117"/>
    </row>
    <row r="6217" spans="1:33" ht="202.5" customHeight="1" x14ac:dyDescent="0.25">
      <c r="A6217" s="117"/>
      <c r="G6217" s="117"/>
      <c r="AG6217" s="117"/>
    </row>
    <row r="6218" spans="1:33" ht="202.5" customHeight="1" x14ac:dyDescent="0.25">
      <c r="A6218" s="117"/>
      <c r="G6218" s="117"/>
      <c r="AG6218" s="117"/>
    </row>
    <row r="6219" spans="1:33" ht="202.5" customHeight="1" x14ac:dyDescent="0.25">
      <c r="A6219" s="117"/>
      <c r="G6219" s="117"/>
      <c r="AG6219" s="117"/>
    </row>
    <row r="6220" spans="1:33" ht="202.5" customHeight="1" x14ac:dyDescent="0.25">
      <c r="A6220" s="117"/>
      <c r="G6220" s="117"/>
      <c r="AG6220" s="117"/>
    </row>
    <row r="6221" spans="1:33" ht="202.5" customHeight="1" x14ac:dyDescent="0.25">
      <c r="A6221" s="117"/>
      <c r="G6221" s="117"/>
      <c r="AG6221" s="117"/>
    </row>
    <row r="6222" spans="1:33" ht="202.5" customHeight="1" x14ac:dyDescent="0.25">
      <c r="A6222" s="117"/>
      <c r="G6222" s="117"/>
      <c r="AG6222" s="117"/>
    </row>
    <row r="6223" spans="1:33" ht="202.5" customHeight="1" x14ac:dyDescent="0.25">
      <c r="A6223" s="117"/>
      <c r="G6223" s="117"/>
      <c r="AG6223" s="117"/>
    </row>
    <row r="6224" spans="1:33" ht="202.5" customHeight="1" x14ac:dyDescent="0.25">
      <c r="A6224" s="117"/>
      <c r="G6224" s="117"/>
      <c r="AG6224" s="117"/>
    </row>
    <row r="6225" spans="1:33" ht="202.5" customHeight="1" x14ac:dyDescent="0.25">
      <c r="A6225" s="117"/>
      <c r="G6225" s="117"/>
      <c r="AG6225" s="117"/>
    </row>
    <row r="6226" spans="1:33" ht="202.5" customHeight="1" x14ac:dyDescent="0.25">
      <c r="A6226" s="117"/>
      <c r="G6226" s="117"/>
      <c r="AG6226" s="117"/>
    </row>
    <row r="6227" spans="1:33" ht="202.5" customHeight="1" x14ac:dyDescent="0.25">
      <c r="A6227" s="117"/>
      <c r="G6227" s="117"/>
      <c r="AG6227" s="117"/>
    </row>
    <row r="6228" spans="1:33" ht="202.5" customHeight="1" x14ac:dyDescent="0.25">
      <c r="A6228" s="117"/>
      <c r="G6228" s="117"/>
      <c r="AG6228" s="117"/>
    </row>
    <row r="6229" spans="1:33" ht="202.5" customHeight="1" x14ac:dyDescent="0.25">
      <c r="A6229" s="117"/>
      <c r="G6229" s="117"/>
      <c r="AG6229" s="117"/>
    </row>
    <row r="6230" spans="1:33" ht="202.5" customHeight="1" x14ac:dyDescent="0.25">
      <c r="A6230" s="117"/>
      <c r="G6230" s="117"/>
      <c r="AG6230" s="117"/>
    </row>
    <row r="6231" spans="1:33" ht="202.5" customHeight="1" x14ac:dyDescent="0.25">
      <c r="A6231" s="117"/>
      <c r="G6231" s="117"/>
      <c r="AG6231" s="117"/>
    </row>
    <row r="6232" spans="1:33" ht="202.5" customHeight="1" x14ac:dyDescent="0.25">
      <c r="A6232" s="117"/>
      <c r="G6232" s="117"/>
      <c r="AG6232" s="117"/>
    </row>
    <row r="6233" spans="1:33" ht="202.5" customHeight="1" x14ac:dyDescent="0.25">
      <c r="A6233" s="117"/>
      <c r="G6233" s="117"/>
      <c r="AG6233" s="117"/>
    </row>
    <row r="6234" spans="1:33" ht="202.5" customHeight="1" x14ac:dyDescent="0.25">
      <c r="A6234" s="117"/>
      <c r="G6234" s="117"/>
      <c r="AG6234" s="117"/>
    </row>
    <row r="6235" spans="1:33" ht="202.5" customHeight="1" x14ac:dyDescent="0.25">
      <c r="A6235" s="117"/>
      <c r="G6235" s="117"/>
      <c r="AG6235" s="117"/>
    </row>
    <row r="6236" spans="1:33" ht="202.5" customHeight="1" x14ac:dyDescent="0.25">
      <c r="A6236" s="117"/>
      <c r="G6236" s="117"/>
      <c r="AG6236" s="117"/>
    </row>
    <row r="6237" spans="1:33" ht="202.5" customHeight="1" x14ac:dyDescent="0.25">
      <c r="A6237" s="117"/>
      <c r="G6237" s="117"/>
      <c r="AG6237" s="117"/>
    </row>
    <row r="6238" spans="1:33" ht="202.5" customHeight="1" x14ac:dyDescent="0.25">
      <c r="A6238" s="117"/>
      <c r="G6238" s="117"/>
      <c r="AG6238" s="117"/>
    </row>
    <row r="6239" spans="1:33" ht="202.5" customHeight="1" x14ac:dyDescent="0.25">
      <c r="A6239" s="117"/>
      <c r="G6239" s="117"/>
      <c r="AG6239" s="117"/>
    </row>
    <row r="6240" spans="1:33" ht="202.5" customHeight="1" x14ac:dyDescent="0.25">
      <c r="A6240" s="117"/>
      <c r="G6240" s="117"/>
      <c r="AG6240" s="117"/>
    </row>
    <row r="6241" spans="1:33" ht="202.5" customHeight="1" x14ac:dyDescent="0.25">
      <c r="A6241" s="117"/>
      <c r="G6241" s="117"/>
      <c r="AG6241" s="117"/>
    </row>
    <row r="6242" spans="1:33" ht="202.5" customHeight="1" x14ac:dyDescent="0.25">
      <c r="A6242" s="117"/>
      <c r="G6242" s="117"/>
      <c r="AG6242" s="117"/>
    </row>
    <row r="6243" spans="1:33" ht="202.5" customHeight="1" x14ac:dyDescent="0.25">
      <c r="A6243" s="117"/>
      <c r="G6243" s="117"/>
      <c r="AG6243" s="117"/>
    </row>
    <row r="6244" spans="1:33" ht="202.5" customHeight="1" x14ac:dyDescent="0.25">
      <c r="A6244" s="117"/>
      <c r="G6244" s="117"/>
      <c r="AG6244" s="117"/>
    </row>
    <row r="6245" spans="1:33" ht="202.5" customHeight="1" x14ac:dyDescent="0.25">
      <c r="A6245" s="117"/>
      <c r="G6245" s="117"/>
      <c r="AG6245" s="117"/>
    </row>
    <row r="6246" spans="1:33" ht="202.5" customHeight="1" x14ac:dyDescent="0.25">
      <c r="A6246" s="117"/>
      <c r="G6246" s="117"/>
      <c r="AG6246" s="117"/>
    </row>
    <row r="6247" spans="1:33" ht="202.5" customHeight="1" x14ac:dyDescent="0.25">
      <c r="A6247" s="117"/>
      <c r="G6247" s="117"/>
      <c r="AG6247" s="117"/>
    </row>
    <row r="6248" spans="1:33" ht="202.5" customHeight="1" x14ac:dyDescent="0.25">
      <c r="A6248" s="117"/>
      <c r="G6248" s="117"/>
      <c r="AG6248" s="117"/>
    </row>
    <row r="6249" spans="1:33" ht="202.5" customHeight="1" x14ac:dyDescent="0.25">
      <c r="A6249" s="117"/>
      <c r="G6249" s="117"/>
      <c r="AG6249" s="117"/>
    </row>
    <row r="6250" spans="1:33" ht="202.5" customHeight="1" x14ac:dyDescent="0.25">
      <c r="A6250" s="117"/>
      <c r="G6250" s="117"/>
      <c r="AG6250" s="117"/>
    </row>
    <row r="6251" spans="1:33" ht="202.5" customHeight="1" x14ac:dyDescent="0.25">
      <c r="A6251" s="117"/>
      <c r="G6251" s="117"/>
      <c r="AG6251" s="117"/>
    </row>
    <row r="6252" spans="1:33" ht="202.5" customHeight="1" x14ac:dyDescent="0.25">
      <c r="A6252" s="117"/>
      <c r="G6252" s="117"/>
      <c r="AG6252" s="117"/>
    </row>
    <row r="6253" spans="1:33" ht="202.5" customHeight="1" x14ac:dyDescent="0.25">
      <c r="A6253" s="117"/>
      <c r="G6253" s="117"/>
      <c r="AG6253" s="117"/>
    </row>
    <row r="6254" spans="1:33" ht="202.5" customHeight="1" x14ac:dyDescent="0.25">
      <c r="A6254" s="117"/>
      <c r="G6254" s="117"/>
      <c r="AG6254" s="117"/>
    </row>
    <row r="6255" spans="1:33" ht="202.5" customHeight="1" x14ac:dyDescent="0.25">
      <c r="A6255" s="117"/>
      <c r="G6255" s="117"/>
      <c r="AG6255" s="117"/>
    </row>
    <row r="6256" spans="1:33" ht="202.5" customHeight="1" x14ac:dyDescent="0.25">
      <c r="A6256" s="117"/>
      <c r="G6256" s="117"/>
      <c r="AG6256" s="117"/>
    </row>
    <row r="6257" spans="1:33" ht="202.5" customHeight="1" x14ac:dyDescent="0.25">
      <c r="A6257" s="117"/>
      <c r="G6257" s="117"/>
      <c r="AG6257" s="117"/>
    </row>
    <row r="6258" spans="1:33" ht="202.5" customHeight="1" x14ac:dyDescent="0.25">
      <c r="A6258" s="117"/>
      <c r="G6258" s="117"/>
      <c r="AG6258" s="117"/>
    </row>
    <row r="6259" spans="1:33" ht="202.5" customHeight="1" x14ac:dyDescent="0.25">
      <c r="A6259" s="117"/>
      <c r="G6259" s="117"/>
      <c r="AG6259" s="117"/>
    </row>
    <row r="6260" spans="1:33" ht="202.5" customHeight="1" x14ac:dyDescent="0.25">
      <c r="A6260" s="117"/>
      <c r="G6260" s="117"/>
      <c r="AG6260" s="117"/>
    </row>
    <row r="6261" spans="1:33" ht="202.5" customHeight="1" x14ac:dyDescent="0.25">
      <c r="A6261" s="117"/>
      <c r="G6261" s="117"/>
      <c r="AG6261" s="117"/>
    </row>
    <row r="6262" spans="1:33" ht="202.5" customHeight="1" x14ac:dyDescent="0.25">
      <c r="A6262" s="117"/>
      <c r="G6262" s="117"/>
      <c r="AG6262" s="117"/>
    </row>
    <row r="6263" spans="1:33" ht="202.5" customHeight="1" x14ac:dyDescent="0.25">
      <c r="A6263" s="117"/>
      <c r="G6263" s="117"/>
      <c r="AG6263" s="117"/>
    </row>
    <row r="6264" spans="1:33" ht="202.5" customHeight="1" x14ac:dyDescent="0.25">
      <c r="A6264" s="117"/>
      <c r="G6264" s="117"/>
      <c r="AG6264" s="117"/>
    </row>
    <row r="6265" spans="1:33" ht="202.5" customHeight="1" x14ac:dyDescent="0.25">
      <c r="A6265" s="117"/>
      <c r="G6265" s="117"/>
      <c r="AG6265" s="117"/>
    </row>
    <row r="6266" spans="1:33" ht="202.5" customHeight="1" x14ac:dyDescent="0.25">
      <c r="A6266" s="117"/>
      <c r="G6266" s="117"/>
      <c r="AG6266" s="117"/>
    </row>
    <row r="6267" spans="1:33" ht="202.5" customHeight="1" x14ac:dyDescent="0.25">
      <c r="A6267" s="117"/>
      <c r="G6267" s="117"/>
      <c r="AG6267" s="117"/>
    </row>
    <row r="6268" spans="1:33" ht="202.5" customHeight="1" x14ac:dyDescent="0.25">
      <c r="A6268" s="117"/>
      <c r="G6268" s="117"/>
      <c r="AG6268" s="117"/>
    </row>
    <row r="6269" spans="1:33" ht="202.5" customHeight="1" x14ac:dyDescent="0.25">
      <c r="A6269" s="117"/>
      <c r="G6269" s="117"/>
      <c r="AG6269" s="117"/>
    </row>
    <row r="6270" spans="1:33" ht="202.5" customHeight="1" x14ac:dyDescent="0.25">
      <c r="A6270" s="117"/>
      <c r="G6270" s="117"/>
      <c r="AG6270" s="117"/>
    </row>
    <row r="6271" spans="1:33" ht="202.5" customHeight="1" x14ac:dyDescent="0.25">
      <c r="A6271" s="117"/>
      <c r="G6271" s="117"/>
      <c r="AG6271" s="117"/>
    </row>
    <row r="6272" spans="1:33" ht="202.5" customHeight="1" x14ac:dyDescent="0.25">
      <c r="A6272" s="117"/>
      <c r="G6272" s="117"/>
      <c r="AG6272" s="117"/>
    </row>
    <row r="6273" spans="1:33" ht="202.5" customHeight="1" x14ac:dyDescent="0.25">
      <c r="A6273" s="117"/>
      <c r="G6273" s="117"/>
      <c r="AG6273" s="117"/>
    </row>
    <row r="6274" spans="1:33" ht="202.5" customHeight="1" x14ac:dyDescent="0.25">
      <c r="A6274" s="117"/>
      <c r="G6274" s="117"/>
      <c r="AG6274" s="117"/>
    </row>
    <row r="6275" spans="1:33" ht="202.5" customHeight="1" x14ac:dyDescent="0.25">
      <c r="A6275" s="117"/>
      <c r="G6275" s="117"/>
      <c r="AG6275" s="117"/>
    </row>
    <row r="6276" spans="1:33" ht="202.5" customHeight="1" x14ac:dyDescent="0.25">
      <c r="A6276" s="117"/>
      <c r="G6276" s="117"/>
      <c r="AG6276" s="117"/>
    </row>
    <row r="6277" spans="1:33" ht="202.5" customHeight="1" x14ac:dyDescent="0.25">
      <c r="A6277" s="117"/>
      <c r="G6277" s="117"/>
      <c r="AG6277" s="117"/>
    </row>
    <row r="6278" spans="1:33" ht="202.5" customHeight="1" x14ac:dyDescent="0.25">
      <c r="A6278" s="117"/>
      <c r="G6278" s="117"/>
      <c r="AG6278" s="117"/>
    </row>
    <row r="6279" spans="1:33" ht="202.5" customHeight="1" x14ac:dyDescent="0.25">
      <c r="A6279" s="117"/>
      <c r="G6279" s="117"/>
      <c r="AG6279" s="117"/>
    </row>
    <row r="6280" spans="1:33" ht="202.5" customHeight="1" x14ac:dyDescent="0.25">
      <c r="A6280" s="117"/>
      <c r="G6280" s="117"/>
      <c r="AG6280" s="117"/>
    </row>
    <row r="6281" spans="1:33" ht="202.5" customHeight="1" x14ac:dyDescent="0.25">
      <c r="A6281" s="117"/>
      <c r="G6281" s="117"/>
      <c r="AG6281" s="117"/>
    </row>
    <row r="6282" spans="1:33" ht="202.5" customHeight="1" x14ac:dyDescent="0.25">
      <c r="A6282" s="117"/>
      <c r="G6282" s="117"/>
      <c r="AG6282" s="117"/>
    </row>
    <row r="6283" spans="1:33" ht="202.5" customHeight="1" x14ac:dyDescent="0.25">
      <c r="A6283" s="117"/>
      <c r="G6283" s="117"/>
      <c r="AG6283" s="117"/>
    </row>
    <row r="6284" spans="1:33" ht="202.5" customHeight="1" x14ac:dyDescent="0.25">
      <c r="A6284" s="117"/>
      <c r="G6284" s="117"/>
      <c r="AG6284" s="117"/>
    </row>
    <row r="6285" spans="1:33" ht="202.5" customHeight="1" x14ac:dyDescent="0.25">
      <c r="A6285" s="117"/>
      <c r="G6285" s="117"/>
      <c r="AG6285" s="117"/>
    </row>
    <row r="6286" spans="1:33" ht="202.5" customHeight="1" x14ac:dyDescent="0.25">
      <c r="A6286" s="117"/>
      <c r="G6286" s="117"/>
      <c r="AG6286" s="117"/>
    </row>
    <row r="6287" spans="1:33" ht="202.5" customHeight="1" x14ac:dyDescent="0.25">
      <c r="A6287" s="117"/>
      <c r="G6287" s="117"/>
      <c r="AG6287" s="117"/>
    </row>
    <row r="6288" spans="1:33" ht="202.5" customHeight="1" x14ac:dyDescent="0.25">
      <c r="A6288" s="117"/>
      <c r="G6288" s="117"/>
      <c r="AG6288" s="117"/>
    </row>
    <row r="6289" spans="1:33" ht="202.5" customHeight="1" x14ac:dyDescent="0.25">
      <c r="A6289" s="117"/>
      <c r="G6289" s="117"/>
      <c r="AG6289" s="117"/>
    </row>
    <row r="6290" spans="1:33" ht="202.5" customHeight="1" x14ac:dyDescent="0.25">
      <c r="A6290" s="117"/>
      <c r="G6290" s="117"/>
      <c r="AG6290" s="117"/>
    </row>
    <row r="6291" spans="1:33" ht="202.5" customHeight="1" x14ac:dyDescent="0.25">
      <c r="A6291" s="117"/>
      <c r="G6291" s="117"/>
      <c r="AG6291" s="117"/>
    </row>
    <row r="6292" spans="1:33" ht="202.5" customHeight="1" x14ac:dyDescent="0.25">
      <c r="A6292" s="117"/>
      <c r="G6292" s="117"/>
      <c r="AG6292" s="117"/>
    </row>
    <row r="6293" spans="1:33" ht="202.5" customHeight="1" x14ac:dyDescent="0.25">
      <c r="A6293" s="117"/>
      <c r="G6293" s="117"/>
      <c r="AG6293" s="117"/>
    </row>
    <row r="6294" spans="1:33" ht="202.5" customHeight="1" x14ac:dyDescent="0.25">
      <c r="A6294" s="117"/>
      <c r="G6294" s="117"/>
      <c r="AG6294" s="117"/>
    </row>
    <row r="6295" spans="1:33" ht="202.5" customHeight="1" x14ac:dyDescent="0.25">
      <c r="A6295" s="117"/>
      <c r="G6295" s="117"/>
      <c r="AG6295" s="117"/>
    </row>
    <row r="6296" spans="1:33" ht="202.5" customHeight="1" x14ac:dyDescent="0.25">
      <c r="A6296" s="117"/>
      <c r="G6296" s="117"/>
      <c r="AG6296" s="117"/>
    </row>
    <row r="6297" spans="1:33" ht="202.5" customHeight="1" x14ac:dyDescent="0.25">
      <c r="A6297" s="117"/>
      <c r="G6297" s="117"/>
      <c r="AG6297" s="117"/>
    </row>
    <row r="6298" spans="1:33" ht="202.5" customHeight="1" x14ac:dyDescent="0.25">
      <c r="A6298" s="117"/>
      <c r="G6298" s="117"/>
      <c r="AG6298" s="117"/>
    </row>
    <row r="6299" spans="1:33" ht="202.5" customHeight="1" x14ac:dyDescent="0.25">
      <c r="A6299" s="117"/>
      <c r="G6299" s="117"/>
      <c r="AG6299" s="117"/>
    </row>
    <row r="6300" spans="1:33" ht="202.5" customHeight="1" x14ac:dyDescent="0.25">
      <c r="A6300" s="117"/>
      <c r="G6300" s="117"/>
      <c r="AG6300" s="117"/>
    </row>
    <row r="6301" spans="1:33" ht="202.5" customHeight="1" x14ac:dyDescent="0.25">
      <c r="A6301" s="117"/>
      <c r="G6301" s="117"/>
      <c r="AG6301" s="117"/>
    </row>
    <row r="6302" spans="1:33" ht="202.5" customHeight="1" x14ac:dyDescent="0.25">
      <c r="A6302" s="117"/>
      <c r="G6302" s="117"/>
      <c r="AG6302" s="117"/>
    </row>
    <row r="6303" spans="1:33" ht="202.5" customHeight="1" x14ac:dyDescent="0.25">
      <c r="A6303" s="117"/>
      <c r="G6303" s="117"/>
      <c r="AG6303" s="117"/>
    </row>
    <row r="6304" spans="1:33" ht="202.5" customHeight="1" x14ac:dyDescent="0.25">
      <c r="A6304" s="117"/>
      <c r="G6304" s="117"/>
      <c r="AG6304" s="117"/>
    </row>
    <row r="6305" spans="1:33" ht="202.5" customHeight="1" x14ac:dyDescent="0.25">
      <c r="A6305" s="117"/>
      <c r="G6305" s="117"/>
      <c r="AG6305" s="117"/>
    </row>
    <row r="6306" spans="1:33" ht="202.5" customHeight="1" x14ac:dyDescent="0.25">
      <c r="A6306" s="117"/>
      <c r="G6306" s="117"/>
      <c r="AG6306" s="117"/>
    </row>
    <row r="6307" spans="1:33" ht="202.5" customHeight="1" x14ac:dyDescent="0.25">
      <c r="A6307" s="117"/>
      <c r="G6307" s="117"/>
      <c r="AG6307" s="117"/>
    </row>
    <row r="6308" spans="1:33" ht="202.5" customHeight="1" x14ac:dyDescent="0.25">
      <c r="A6308" s="117"/>
      <c r="G6308" s="117"/>
      <c r="AG6308" s="117"/>
    </row>
    <row r="6309" spans="1:33" ht="202.5" customHeight="1" x14ac:dyDescent="0.25">
      <c r="A6309" s="117"/>
      <c r="G6309" s="117"/>
      <c r="AG6309" s="117"/>
    </row>
    <row r="6310" spans="1:33" ht="202.5" customHeight="1" x14ac:dyDescent="0.25">
      <c r="A6310" s="117"/>
      <c r="G6310" s="117"/>
      <c r="AG6310" s="117"/>
    </row>
    <row r="6311" spans="1:33" ht="202.5" customHeight="1" x14ac:dyDescent="0.25">
      <c r="A6311" s="117"/>
      <c r="G6311" s="117"/>
      <c r="AG6311" s="117"/>
    </row>
    <row r="6312" spans="1:33" ht="202.5" customHeight="1" x14ac:dyDescent="0.25">
      <c r="A6312" s="117"/>
      <c r="G6312" s="117"/>
      <c r="AG6312" s="117"/>
    </row>
    <row r="6313" spans="1:33" ht="202.5" customHeight="1" x14ac:dyDescent="0.25">
      <c r="A6313" s="117"/>
      <c r="G6313" s="117"/>
      <c r="AG6313" s="117"/>
    </row>
    <row r="6314" spans="1:33" ht="202.5" customHeight="1" x14ac:dyDescent="0.25">
      <c r="A6314" s="117"/>
      <c r="G6314" s="117"/>
      <c r="AG6314" s="117"/>
    </row>
    <row r="6315" spans="1:33" ht="202.5" customHeight="1" x14ac:dyDescent="0.25">
      <c r="A6315" s="117"/>
      <c r="G6315" s="117"/>
      <c r="AG6315" s="117"/>
    </row>
    <row r="6316" spans="1:33" ht="202.5" customHeight="1" x14ac:dyDescent="0.25">
      <c r="A6316" s="117"/>
      <c r="G6316" s="117"/>
      <c r="AG6316" s="117"/>
    </row>
    <row r="6317" spans="1:33" ht="202.5" customHeight="1" x14ac:dyDescent="0.25">
      <c r="A6317" s="117"/>
      <c r="G6317" s="117"/>
      <c r="AG6317" s="117"/>
    </row>
    <row r="6318" spans="1:33" ht="202.5" customHeight="1" x14ac:dyDescent="0.25">
      <c r="A6318" s="117"/>
      <c r="G6318" s="117"/>
      <c r="AG6318" s="117"/>
    </row>
    <row r="6319" spans="1:33" ht="202.5" customHeight="1" x14ac:dyDescent="0.25">
      <c r="A6319" s="117"/>
      <c r="G6319" s="117"/>
      <c r="AG6319" s="117"/>
    </row>
    <row r="6320" spans="1:33" ht="202.5" customHeight="1" x14ac:dyDescent="0.25">
      <c r="A6320" s="117"/>
      <c r="G6320" s="117"/>
      <c r="AG6320" s="117"/>
    </row>
    <row r="6321" spans="1:33" ht="202.5" customHeight="1" x14ac:dyDescent="0.25">
      <c r="A6321" s="117"/>
      <c r="G6321" s="117"/>
      <c r="AG6321" s="117"/>
    </row>
    <row r="6322" spans="1:33" ht="202.5" customHeight="1" x14ac:dyDescent="0.25">
      <c r="A6322" s="117"/>
      <c r="G6322" s="117"/>
      <c r="AG6322" s="117"/>
    </row>
    <row r="6323" spans="1:33" ht="202.5" customHeight="1" x14ac:dyDescent="0.25">
      <c r="A6323" s="117"/>
      <c r="G6323" s="117"/>
      <c r="AG6323" s="117"/>
    </row>
    <row r="6324" spans="1:33" ht="202.5" customHeight="1" x14ac:dyDescent="0.25">
      <c r="A6324" s="117"/>
      <c r="G6324" s="117"/>
      <c r="AG6324" s="117"/>
    </row>
    <row r="6325" spans="1:33" ht="202.5" customHeight="1" x14ac:dyDescent="0.25">
      <c r="A6325" s="117"/>
      <c r="G6325" s="117"/>
      <c r="AG6325" s="117"/>
    </row>
    <row r="6326" spans="1:33" ht="202.5" customHeight="1" x14ac:dyDescent="0.25">
      <c r="A6326" s="117"/>
      <c r="G6326" s="117"/>
      <c r="AG6326" s="117"/>
    </row>
    <row r="6327" spans="1:33" ht="202.5" customHeight="1" x14ac:dyDescent="0.25">
      <c r="A6327" s="117"/>
      <c r="G6327" s="117"/>
      <c r="AG6327" s="117"/>
    </row>
    <row r="6328" spans="1:33" ht="202.5" customHeight="1" x14ac:dyDescent="0.25">
      <c r="A6328" s="117"/>
      <c r="G6328" s="117"/>
      <c r="AG6328" s="117"/>
    </row>
    <row r="6329" spans="1:33" ht="202.5" customHeight="1" x14ac:dyDescent="0.25">
      <c r="A6329" s="117"/>
      <c r="G6329" s="117"/>
      <c r="AG6329" s="117"/>
    </row>
    <row r="6330" spans="1:33" ht="202.5" customHeight="1" x14ac:dyDescent="0.25">
      <c r="A6330" s="117"/>
      <c r="G6330" s="117"/>
      <c r="AG6330" s="117"/>
    </row>
    <row r="6331" spans="1:33" ht="202.5" customHeight="1" x14ac:dyDescent="0.25">
      <c r="A6331" s="117"/>
      <c r="G6331" s="117"/>
      <c r="AG6331" s="117"/>
    </row>
    <row r="6332" spans="1:33" ht="202.5" customHeight="1" x14ac:dyDescent="0.25">
      <c r="A6332" s="117"/>
      <c r="G6332" s="117"/>
      <c r="AG6332" s="117"/>
    </row>
    <row r="6333" spans="1:33" ht="202.5" customHeight="1" x14ac:dyDescent="0.25">
      <c r="A6333" s="117"/>
      <c r="G6333" s="117"/>
      <c r="AG6333" s="117"/>
    </row>
    <row r="6334" spans="1:33" ht="202.5" customHeight="1" x14ac:dyDescent="0.25">
      <c r="A6334" s="117"/>
      <c r="G6334" s="117"/>
      <c r="AG6334" s="117"/>
    </row>
    <row r="6335" spans="1:33" ht="202.5" customHeight="1" x14ac:dyDescent="0.25">
      <c r="A6335" s="117"/>
      <c r="G6335" s="117"/>
      <c r="AG6335" s="117"/>
    </row>
    <row r="6336" spans="1:33" ht="202.5" customHeight="1" x14ac:dyDescent="0.25">
      <c r="A6336" s="117"/>
      <c r="G6336" s="117"/>
      <c r="AG6336" s="117"/>
    </row>
    <row r="6337" spans="1:33" ht="202.5" customHeight="1" x14ac:dyDescent="0.25">
      <c r="A6337" s="117"/>
      <c r="G6337" s="117"/>
      <c r="AG6337" s="117"/>
    </row>
    <row r="6338" spans="1:33" ht="202.5" customHeight="1" x14ac:dyDescent="0.25">
      <c r="A6338" s="117"/>
      <c r="G6338" s="117"/>
      <c r="AG6338" s="117"/>
    </row>
    <row r="6339" spans="1:33" ht="202.5" customHeight="1" x14ac:dyDescent="0.25">
      <c r="A6339" s="117"/>
      <c r="G6339" s="117"/>
      <c r="AG6339" s="117"/>
    </row>
    <row r="6340" spans="1:33" ht="202.5" customHeight="1" x14ac:dyDescent="0.25">
      <c r="A6340" s="117"/>
      <c r="G6340" s="117"/>
      <c r="AG6340" s="117"/>
    </row>
    <row r="6341" spans="1:33" ht="202.5" customHeight="1" x14ac:dyDescent="0.25">
      <c r="A6341" s="117"/>
      <c r="G6341" s="117"/>
      <c r="AG6341" s="117"/>
    </row>
    <row r="6342" spans="1:33" ht="202.5" customHeight="1" x14ac:dyDescent="0.25">
      <c r="A6342" s="117"/>
      <c r="G6342" s="117"/>
      <c r="AG6342" s="117"/>
    </row>
    <row r="6343" spans="1:33" ht="202.5" customHeight="1" x14ac:dyDescent="0.25">
      <c r="A6343" s="117"/>
      <c r="G6343" s="117"/>
      <c r="AG6343" s="117"/>
    </row>
    <row r="6344" spans="1:33" ht="202.5" customHeight="1" x14ac:dyDescent="0.25">
      <c r="A6344" s="117"/>
      <c r="G6344" s="117"/>
      <c r="AG6344" s="117"/>
    </row>
    <row r="6345" spans="1:33" ht="202.5" customHeight="1" x14ac:dyDescent="0.25">
      <c r="A6345" s="117"/>
      <c r="G6345" s="117"/>
      <c r="AG6345" s="117"/>
    </row>
    <row r="6346" spans="1:33" ht="202.5" customHeight="1" x14ac:dyDescent="0.25">
      <c r="A6346" s="117"/>
      <c r="G6346" s="117"/>
      <c r="AG6346" s="117"/>
    </row>
    <row r="6347" spans="1:33" ht="202.5" customHeight="1" x14ac:dyDescent="0.25">
      <c r="A6347" s="117"/>
      <c r="G6347" s="117"/>
      <c r="AG6347" s="117"/>
    </row>
    <row r="6348" spans="1:33" ht="202.5" customHeight="1" x14ac:dyDescent="0.25">
      <c r="A6348" s="117"/>
      <c r="G6348" s="117"/>
      <c r="AG6348" s="117"/>
    </row>
    <row r="6349" spans="1:33" ht="202.5" customHeight="1" x14ac:dyDescent="0.25">
      <c r="A6349" s="117"/>
      <c r="G6349" s="117"/>
      <c r="AG6349" s="117"/>
    </row>
    <row r="6350" spans="1:33" ht="202.5" customHeight="1" x14ac:dyDescent="0.25">
      <c r="A6350" s="117"/>
      <c r="G6350" s="117"/>
      <c r="AG6350" s="117"/>
    </row>
    <row r="6351" spans="1:33" ht="202.5" customHeight="1" x14ac:dyDescent="0.25">
      <c r="A6351" s="117"/>
      <c r="G6351" s="117"/>
      <c r="AG6351" s="117"/>
    </row>
    <row r="6352" spans="1:33" ht="202.5" customHeight="1" x14ac:dyDescent="0.25">
      <c r="A6352" s="117"/>
      <c r="G6352" s="117"/>
      <c r="AG6352" s="117"/>
    </row>
    <row r="6353" spans="1:33" ht="202.5" customHeight="1" x14ac:dyDescent="0.25">
      <c r="A6353" s="117"/>
      <c r="G6353" s="117"/>
      <c r="AG6353" s="117"/>
    </row>
    <row r="6354" spans="1:33" ht="202.5" customHeight="1" x14ac:dyDescent="0.25">
      <c r="A6354" s="117"/>
      <c r="G6354" s="117"/>
      <c r="AG6354" s="117"/>
    </row>
    <row r="6355" spans="1:33" ht="202.5" customHeight="1" x14ac:dyDescent="0.25">
      <c r="A6355" s="117"/>
      <c r="G6355" s="117"/>
      <c r="AG6355" s="117"/>
    </row>
    <row r="6356" spans="1:33" ht="202.5" customHeight="1" x14ac:dyDescent="0.25">
      <c r="A6356" s="117"/>
      <c r="G6356" s="117"/>
      <c r="AG6356" s="117"/>
    </row>
    <row r="6357" spans="1:33" ht="202.5" customHeight="1" x14ac:dyDescent="0.25">
      <c r="A6357" s="117"/>
      <c r="G6357" s="117"/>
      <c r="AG6357" s="117"/>
    </row>
    <row r="6358" spans="1:33" ht="202.5" customHeight="1" x14ac:dyDescent="0.25">
      <c r="A6358" s="117"/>
      <c r="G6358" s="117"/>
      <c r="AG6358" s="117"/>
    </row>
    <row r="6359" spans="1:33" ht="202.5" customHeight="1" x14ac:dyDescent="0.25">
      <c r="A6359" s="117"/>
      <c r="G6359" s="117"/>
      <c r="AG6359" s="117"/>
    </row>
    <row r="6360" spans="1:33" ht="202.5" customHeight="1" x14ac:dyDescent="0.25">
      <c r="A6360" s="117"/>
      <c r="G6360" s="117"/>
      <c r="AG6360" s="117"/>
    </row>
    <row r="6361" spans="1:33" ht="202.5" customHeight="1" x14ac:dyDescent="0.25">
      <c r="A6361" s="117"/>
      <c r="G6361" s="117"/>
      <c r="AG6361" s="117"/>
    </row>
    <row r="6362" spans="1:33" ht="202.5" customHeight="1" x14ac:dyDescent="0.25">
      <c r="A6362" s="117"/>
      <c r="G6362" s="117"/>
      <c r="AG6362" s="117"/>
    </row>
    <row r="6363" spans="1:33" ht="202.5" customHeight="1" x14ac:dyDescent="0.25">
      <c r="A6363" s="117"/>
      <c r="G6363" s="117"/>
      <c r="AG6363" s="117"/>
    </row>
    <row r="6364" spans="1:33" ht="202.5" customHeight="1" x14ac:dyDescent="0.25">
      <c r="A6364" s="117"/>
      <c r="G6364" s="117"/>
      <c r="AG6364" s="117"/>
    </row>
    <row r="6365" spans="1:33" ht="202.5" customHeight="1" x14ac:dyDescent="0.25">
      <c r="A6365" s="117"/>
      <c r="G6365" s="117"/>
      <c r="AG6365" s="117"/>
    </row>
    <row r="6366" spans="1:33" ht="202.5" customHeight="1" x14ac:dyDescent="0.25">
      <c r="A6366" s="117"/>
      <c r="G6366" s="117"/>
      <c r="AG6366" s="117"/>
    </row>
    <row r="6367" spans="1:33" ht="202.5" customHeight="1" x14ac:dyDescent="0.25">
      <c r="A6367" s="117"/>
      <c r="G6367" s="117"/>
      <c r="AG6367" s="117"/>
    </row>
    <row r="6368" spans="1:33" ht="202.5" customHeight="1" x14ac:dyDescent="0.25">
      <c r="A6368" s="117"/>
      <c r="G6368" s="117"/>
      <c r="AG6368" s="117"/>
    </row>
    <row r="6369" spans="1:33" ht="202.5" customHeight="1" x14ac:dyDescent="0.25">
      <c r="A6369" s="117"/>
      <c r="G6369" s="117"/>
      <c r="AG6369" s="117"/>
    </row>
    <row r="6370" spans="1:33" ht="202.5" customHeight="1" x14ac:dyDescent="0.25">
      <c r="A6370" s="117"/>
      <c r="G6370" s="117"/>
      <c r="AG6370" s="117"/>
    </row>
    <row r="6371" spans="1:33" ht="202.5" customHeight="1" x14ac:dyDescent="0.25">
      <c r="A6371" s="117"/>
      <c r="G6371" s="117"/>
      <c r="AG6371" s="117"/>
    </row>
    <row r="6372" spans="1:33" ht="202.5" customHeight="1" x14ac:dyDescent="0.25">
      <c r="A6372" s="117"/>
      <c r="G6372" s="117"/>
      <c r="AG6372" s="117"/>
    </row>
    <row r="6373" spans="1:33" ht="202.5" customHeight="1" x14ac:dyDescent="0.25">
      <c r="A6373" s="117"/>
      <c r="G6373" s="117"/>
      <c r="AG6373" s="117"/>
    </row>
    <row r="6374" spans="1:33" ht="202.5" customHeight="1" x14ac:dyDescent="0.25">
      <c r="A6374" s="117"/>
      <c r="G6374" s="117"/>
      <c r="AG6374" s="117"/>
    </row>
    <row r="6375" spans="1:33" ht="202.5" customHeight="1" x14ac:dyDescent="0.25">
      <c r="A6375" s="117"/>
      <c r="G6375" s="117"/>
      <c r="AG6375" s="117"/>
    </row>
    <row r="6376" spans="1:33" ht="202.5" customHeight="1" x14ac:dyDescent="0.25">
      <c r="A6376" s="117"/>
      <c r="G6376" s="117"/>
      <c r="AG6376" s="117"/>
    </row>
    <row r="6377" spans="1:33" ht="202.5" customHeight="1" x14ac:dyDescent="0.25">
      <c r="A6377" s="117"/>
      <c r="G6377" s="117"/>
      <c r="AG6377" s="117"/>
    </row>
    <row r="6378" spans="1:33" ht="202.5" customHeight="1" x14ac:dyDescent="0.25">
      <c r="A6378" s="117"/>
      <c r="G6378" s="117"/>
      <c r="AG6378" s="117"/>
    </row>
    <row r="6379" spans="1:33" ht="202.5" customHeight="1" x14ac:dyDescent="0.25">
      <c r="A6379" s="117"/>
      <c r="G6379" s="117"/>
      <c r="AG6379" s="117"/>
    </row>
    <row r="6380" spans="1:33" ht="202.5" customHeight="1" x14ac:dyDescent="0.25">
      <c r="A6380" s="117"/>
      <c r="G6380" s="117"/>
      <c r="AG6380" s="117"/>
    </row>
    <row r="6381" spans="1:33" ht="202.5" customHeight="1" x14ac:dyDescent="0.25">
      <c r="A6381" s="117"/>
      <c r="G6381" s="117"/>
      <c r="AG6381" s="117"/>
    </row>
    <row r="6382" spans="1:33" ht="202.5" customHeight="1" x14ac:dyDescent="0.25">
      <c r="A6382" s="117"/>
      <c r="G6382" s="117"/>
      <c r="AG6382" s="117"/>
    </row>
    <row r="6383" spans="1:33" ht="202.5" customHeight="1" x14ac:dyDescent="0.25">
      <c r="A6383" s="117"/>
      <c r="G6383" s="117"/>
      <c r="AG6383" s="117"/>
    </row>
    <row r="6384" spans="1:33" ht="202.5" customHeight="1" x14ac:dyDescent="0.25">
      <c r="A6384" s="117"/>
      <c r="G6384" s="117"/>
      <c r="AG6384" s="117"/>
    </row>
    <row r="6385" spans="1:33" ht="202.5" customHeight="1" x14ac:dyDescent="0.25">
      <c r="A6385" s="117"/>
      <c r="G6385" s="117"/>
      <c r="AG6385" s="117"/>
    </row>
    <row r="6386" spans="1:33" ht="202.5" customHeight="1" x14ac:dyDescent="0.25">
      <c r="A6386" s="117"/>
      <c r="G6386" s="117"/>
      <c r="AG6386" s="117"/>
    </row>
    <row r="6387" spans="1:33" ht="202.5" customHeight="1" x14ac:dyDescent="0.25">
      <c r="A6387" s="117"/>
      <c r="G6387" s="117"/>
      <c r="AG6387" s="117"/>
    </row>
    <row r="6388" spans="1:33" ht="202.5" customHeight="1" x14ac:dyDescent="0.25">
      <c r="A6388" s="117"/>
      <c r="G6388" s="117"/>
      <c r="AG6388" s="117"/>
    </row>
    <row r="6389" spans="1:33" ht="202.5" customHeight="1" x14ac:dyDescent="0.25">
      <c r="A6389" s="117"/>
      <c r="G6389" s="117"/>
      <c r="AG6389" s="117"/>
    </row>
    <row r="6390" spans="1:33" ht="202.5" customHeight="1" x14ac:dyDescent="0.25">
      <c r="A6390" s="117"/>
      <c r="G6390" s="117"/>
      <c r="AG6390" s="117"/>
    </row>
    <row r="6391" spans="1:33" ht="202.5" customHeight="1" x14ac:dyDescent="0.25">
      <c r="A6391" s="117"/>
      <c r="G6391" s="117"/>
      <c r="AG6391" s="117"/>
    </row>
    <row r="6392" spans="1:33" ht="202.5" customHeight="1" x14ac:dyDescent="0.25">
      <c r="A6392" s="117"/>
      <c r="G6392" s="117"/>
      <c r="AG6392" s="117"/>
    </row>
    <row r="6393" spans="1:33" ht="202.5" customHeight="1" x14ac:dyDescent="0.25">
      <c r="A6393" s="117"/>
      <c r="G6393" s="117"/>
      <c r="AG6393" s="117"/>
    </row>
    <row r="6394" spans="1:33" ht="202.5" customHeight="1" x14ac:dyDescent="0.25">
      <c r="A6394" s="117"/>
      <c r="G6394" s="117"/>
      <c r="AG6394" s="117"/>
    </row>
    <row r="6395" spans="1:33" ht="202.5" customHeight="1" x14ac:dyDescent="0.25">
      <c r="A6395" s="117"/>
      <c r="G6395" s="117"/>
      <c r="AG6395" s="117"/>
    </row>
    <row r="6396" spans="1:33" ht="202.5" customHeight="1" x14ac:dyDescent="0.25">
      <c r="A6396" s="117"/>
      <c r="G6396" s="117"/>
      <c r="AG6396" s="117"/>
    </row>
    <row r="6397" spans="1:33" ht="202.5" customHeight="1" x14ac:dyDescent="0.25">
      <c r="A6397" s="117"/>
      <c r="G6397" s="117"/>
      <c r="AG6397" s="117"/>
    </row>
    <row r="6398" spans="1:33" ht="202.5" customHeight="1" x14ac:dyDescent="0.25">
      <c r="A6398" s="117"/>
      <c r="G6398" s="117"/>
      <c r="AG6398" s="117"/>
    </row>
    <row r="6399" spans="1:33" ht="202.5" customHeight="1" x14ac:dyDescent="0.25">
      <c r="A6399" s="117"/>
      <c r="G6399" s="117"/>
      <c r="AG6399" s="117"/>
    </row>
    <row r="6400" spans="1:33" ht="202.5" customHeight="1" x14ac:dyDescent="0.25">
      <c r="A6400" s="117"/>
      <c r="G6400" s="117"/>
      <c r="AG6400" s="117"/>
    </row>
    <row r="6401" spans="1:33" ht="202.5" customHeight="1" x14ac:dyDescent="0.25">
      <c r="A6401" s="117"/>
      <c r="G6401" s="117"/>
      <c r="AG6401" s="117"/>
    </row>
    <row r="6402" spans="1:33" ht="202.5" customHeight="1" x14ac:dyDescent="0.25">
      <c r="A6402" s="117"/>
      <c r="G6402" s="117"/>
      <c r="AG6402" s="117"/>
    </row>
    <row r="6403" spans="1:33" ht="202.5" customHeight="1" x14ac:dyDescent="0.25">
      <c r="A6403" s="117"/>
      <c r="G6403" s="117"/>
      <c r="AG6403" s="117"/>
    </row>
    <row r="6404" spans="1:33" ht="202.5" customHeight="1" x14ac:dyDescent="0.25">
      <c r="A6404" s="117"/>
      <c r="G6404" s="117"/>
      <c r="AG6404" s="117"/>
    </row>
    <row r="6405" spans="1:33" ht="202.5" customHeight="1" x14ac:dyDescent="0.25">
      <c r="A6405" s="117"/>
      <c r="G6405" s="117"/>
      <c r="AG6405" s="117"/>
    </row>
    <row r="6406" spans="1:33" ht="202.5" customHeight="1" x14ac:dyDescent="0.25">
      <c r="A6406" s="117"/>
      <c r="G6406" s="117"/>
      <c r="AG6406" s="117"/>
    </row>
    <row r="6407" spans="1:33" ht="202.5" customHeight="1" x14ac:dyDescent="0.25">
      <c r="A6407" s="117"/>
      <c r="G6407" s="117"/>
      <c r="AG6407" s="117"/>
    </row>
    <row r="6408" spans="1:33" ht="202.5" customHeight="1" x14ac:dyDescent="0.25">
      <c r="A6408" s="117"/>
      <c r="G6408" s="117"/>
      <c r="AG6408" s="117"/>
    </row>
    <row r="6409" spans="1:33" ht="202.5" customHeight="1" x14ac:dyDescent="0.25">
      <c r="A6409" s="117"/>
      <c r="G6409" s="117"/>
      <c r="AG6409" s="117"/>
    </row>
    <row r="6410" spans="1:33" ht="202.5" customHeight="1" x14ac:dyDescent="0.25">
      <c r="A6410" s="117"/>
      <c r="G6410" s="117"/>
      <c r="AG6410" s="117"/>
    </row>
    <row r="6411" spans="1:33" ht="202.5" customHeight="1" x14ac:dyDescent="0.25">
      <c r="A6411" s="117"/>
      <c r="G6411" s="117"/>
      <c r="AG6411" s="117"/>
    </row>
    <row r="6412" spans="1:33" ht="202.5" customHeight="1" x14ac:dyDescent="0.25">
      <c r="A6412" s="117"/>
      <c r="G6412" s="117"/>
      <c r="AG6412" s="117"/>
    </row>
    <row r="6413" spans="1:33" ht="202.5" customHeight="1" x14ac:dyDescent="0.25">
      <c r="A6413" s="117"/>
      <c r="G6413" s="117"/>
      <c r="AG6413" s="117"/>
    </row>
    <row r="6414" spans="1:33" ht="202.5" customHeight="1" x14ac:dyDescent="0.25">
      <c r="A6414" s="117"/>
      <c r="G6414" s="117"/>
      <c r="AG6414" s="117"/>
    </row>
    <row r="6415" spans="1:33" ht="202.5" customHeight="1" x14ac:dyDescent="0.25">
      <c r="A6415" s="117"/>
      <c r="G6415" s="117"/>
      <c r="AG6415" s="117"/>
    </row>
    <row r="6416" spans="1:33" ht="202.5" customHeight="1" x14ac:dyDescent="0.25">
      <c r="A6416" s="117"/>
      <c r="G6416" s="117"/>
      <c r="AG6416" s="117"/>
    </row>
    <row r="6417" spans="1:33" ht="202.5" customHeight="1" x14ac:dyDescent="0.25">
      <c r="A6417" s="117"/>
      <c r="G6417" s="117"/>
      <c r="AG6417" s="117"/>
    </row>
    <row r="6418" spans="1:33" ht="202.5" customHeight="1" x14ac:dyDescent="0.25">
      <c r="A6418" s="117"/>
      <c r="G6418" s="117"/>
      <c r="AG6418" s="117"/>
    </row>
    <row r="6419" spans="1:33" ht="202.5" customHeight="1" x14ac:dyDescent="0.25">
      <c r="A6419" s="117"/>
      <c r="G6419" s="117"/>
      <c r="AG6419" s="117"/>
    </row>
    <row r="6420" spans="1:33" ht="202.5" customHeight="1" x14ac:dyDescent="0.25">
      <c r="A6420" s="117"/>
      <c r="G6420" s="117"/>
      <c r="AG6420" s="117"/>
    </row>
    <row r="6421" spans="1:33" ht="202.5" customHeight="1" x14ac:dyDescent="0.25">
      <c r="A6421" s="117"/>
      <c r="G6421" s="117"/>
      <c r="AG6421" s="117"/>
    </row>
    <row r="6422" spans="1:33" ht="202.5" customHeight="1" x14ac:dyDescent="0.25">
      <c r="A6422" s="117"/>
      <c r="G6422" s="117"/>
      <c r="AG6422" s="117"/>
    </row>
    <row r="6423" spans="1:33" ht="202.5" customHeight="1" x14ac:dyDescent="0.25">
      <c r="A6423" s="117"/>
      <c r="G6423" s="117"/>
      <c r="AG6423" s="117"/>
    </row>
    <row r="6424" spans="1:33" ht="202.5" customHeight="1" x14ac:dyDescent="0.25">
      <c r="A6424" s="117"/>
      <c r="G6424" s="117"/>
      <c r="AG6424" s="117"/>
    </row>
    <row r="6425" spans="1:33" ht="202.5" customHeight="1" x14ac:dyDescent="0.25">
      <c r="A6425" s="117"/>
      <c r="G6425" s="117"/>
      <c r="AG6425" s="117"/>
    </row>
    <row r="6426" spans="1:33" ht="202.5" customHeight="1" x14ac:dyDescent="0.25">
      <c r="A6426" s="117"/>
      <c r="G6426" s="117"/>
      <c r="AG6426" s="117"/>
    </row>
    <row r="6427" spans="1:33" ht="202.5" customHeight="1" x14ac:dyDescent="0.25">
      <c r="A6427" s="117"/>
      <c r="G6427" s="117"/>
      <c r="AG6427" s="117"/>
    </row>
    <row r="6428" spans="1:33" ht="202.5" customHeight="1" x14ac:dyDescent="0.25">
      <c r="A6428" s="117"/>
      <c r="G6428" s="117"/>
      <c r="AG6428" s="117"/>
    </row>
    <row r="6429" spans="1:33" ht="202.5" customHeight="1" x14ac:dyDescent="0.25">
      <c r="A6429" s="117"/>
      <c r="G6429" s="117"/>
      <c r="AG6429" s="117"/>
    </row>
    <row r="6430" spans="1:33" ht="202.5" customHeight="1" x14ac:dyDescent="0.25">
      <c r="A6430" s="117"/>
      <c r="G6430" s="117"/>
      <c r="AG6430" s="117"/>
    </row>
    <row r="6431" spans="1:33" ht="202.5" customHeight="1" x14ac:dyDescent="0.25">
      <c r="A6431" s="117"/>
      <c r="G6431" s="117"/>
      <c r="AG6431" s="117"/>
    </row>
    <row r="6432" spans="1:33" ht="202.5" customHeight="1" x14ac:dyDescent="0.25">
      <c r="A6432" s="117"/>
      <c r="G6432" s="117"/>
      <c r="AG6432" s="117"/>
    </row>
    <row r="6433" spans="1:33" ht="202.5" customHeight="1" x14ac:dyDescent="0.25">
      <c r="A6433" s="117"/>
      <c r="G6433" s="117"/>
      <c r="AG6433" s="117"/>
    </row>
    <row r="6434" spans="1:33" ht="202.5" customHeight="1" x14ac:dyDescent="0.25">
      <c r="A6434" s="117"/>
      <c r="G6434" s="117"/>
      <c r="AG6434" s="117"/>
    </row>
    <row r="6435" spans="1:33" ht="202.5" customHeight="1" x14ac:dyDescent="0.25">
      <c r="A6435" s="117"/>
      <c r="G6435" s="117"/>
      <c r="AG6435" s="117"/>
    </row>
    <row r="6436" spans="1:33" ht="202.5" customHeight="1" x14ac:dyDescent="0.25">
      <c r="A6436" s="117"/>
      <c r="G6436" s="117"/>
      <c r="AG6436" s="117"/>
    </row>
    <row r="6437" spans="1:33" ht="202.5" customHeight="1" x14ac:dyDescent="0.25">
      <c r="A6437" s="117"/>
      <c r="G6437" s="117"/>
      <c r="AG6437" s="117"/>
    </row>
    <row r="6438" spans="1:33" ht="202.5" customHeight="1" x14ac:dyDescent="0.25">
      <c r="A6438" s="117"/>
      <c r="G6438" s="117"/>
      <c r="AG6438" s="117"/>
    </row>
    <row r="6439" spans="1:33" ht="202.5" customHeight="1" x14ac:dyDescent="0.25">
      <c r="A6439" s="117"/>
      <c r="G6439" s="117"/>
      <c r="AG6439" s="117"/>
    </row>
    <row r="6440" spans="1:33" ht="202.5" customHeight="1" x14ac:dyDescent="0.25">
      <c r="A6440" s="117"/>
      <c r="G6440" s="117"/>
      <c r="AG6440" s="117"/>
    </row>
    <row r="6441" spans="1:33" ht="202.5" customHeight="1" x14ac:dyDescent="0.25">
      <c r="A6441" s="117"/>
      <c r="G6441" s="117"/>
      <c r="AG6441" s="117"/>
    </row>
    <row r="6442" spans="1:33" ht="202.5" customHeight="1" x14ac:dyDescent="0.25">
      <c r="A6442" s="117"/>
      <c r="G6442" s="117"/>
      <c r="AG6442" s="117"/>
    </row>
    <row r="6443" spans="1:33" ht="202.5" customHeight="1" x14ac:dyDescent="0.25">
      <c r="A6443" s="117"/>
      <c r="G6443" s="117"/>
      <c r="AG6443" s="117"/>
    </row>
    <row r="6444" spans="1:33" ht="202.5" customHeight="1" x14ac:dyDescent="0.25">
      <c r="A6444" s="117"/>
      <c r="G6444" s="117"/>
      <c r="AG6444" s="117"/>
    </row>
    <row r="6445" spans="1:33" ht="202.5" customHeight="1" x14ac:dyDescent="0.25">
      <c r="A6445" s="117"/>
      <c r="G6445" s="117"/>
      <c r="AG6445" s="117"/>
    </row>
    <row r="6446" spans="1:33" ht="202.5" customHeight="1" x14ac:dyDescent="0.25">
      <c r="A6446" s="117"/>
      <c r="G6446" s="117"/>
      <c r="AG6446" s="117"/>
    </row>
    <row r="6447" spans="1:33" ht="202.5" customHeight="1" x14ac:dyDescent="0.25">
      <c r="A6447" s="117"/>
      <c r="G6447" s="117"/>
      <c r="AG6447" s="117"/>
    </row>
    <row r="6448" spans="1:33" ht="202.5" customHeight="1" x14ac:dyDescent="0.25">
      <c r="A6448" s="117"/>
      <c r="G6448" s="117"/>
      <c r="AG6448" s="117"/>
    </row>
    <row r="6449" spans="1:33" ht="202.5" customHeight="1" x14ac:dyDescent="0.25">
      <c r="A6449" s="117"/>
      <c r="G6449" s="117"/>
      <c r="AG6449" s="117"/>
    </row>
    <row r="6450" spans="1:33" ht="202.5" customHeight="1" x14ac:dyDescent="0.25">
      <c r="A6450" s="117"/>
      <c r="G6450" s="117"/>
      <c r="AG6450" s="117"/>
    </row>
    <row r="6451" spans="1:33" ht="202.5" customHeight="1" x14ac:dyDescent="0.25">
      <c r="A6451" s="117"/>
      <c r="G6451" s="117"/>
      <c r="AG6451" s="117"/>
    </row>
    <row r="6452" spans="1:33" ht="202.5" customHeight="1" x14ac:dyDescent="0.25">
      <c r="A6452" s="117"/>
      <c r="G6452" s="117"/>
      <c r="AG6452" s="117"/>
    </row>
    <row r="6453" spans="1:33" ht="202.5" customHeight="1" x14ac:dyDescent="0.25">
      <c r="A6453" s="117"/>
      <c r="G6453" s="117"/>
      <c r="AG6453" s="117"/>
    </row>
    <row r="6454" spans="1:33" ht="202.5" customHeight="1" x14ac:dyDescent="0.25">
      <c r="A6454" s="117"/>
      <c r="G6454" s="117"/>
      <c r="AG6454" s="117"/>
    </row>
    <row r="6455" spans="1:33" ht="202.5" customHeight="1" x14ac:dyDescent="0.25">
      <c r="A6455" s="117"/>
      <c r="G6455" s="117"/>
      <c r="AG6455" s="117"/>
    </row>
    <row r="6456" spans="1:33" ht="202.5" customHeight="1" x14ac:dyDescent="0.25">
      <c r="A6456" s="117"/>
      <c r="G6456" s="117"/>
      <c r="AG6456" s="117"/>
    </row>
    <row r="6457" spans="1:33" ht="202.5" customHeight="1" x14ac:dyDescent="0.25">
      <c r="A6457" s="117"/>
      <c r="G6457" s="117"/>
      <c r="AG6457" s="117"/>
    </row>
    <row r="6458" spans="1:33" ht="202.5" customHeight="1" x14ac:dyDescent="0.25">
      <c r="A6458" s="117"/>
      <c r="G6458" s="117"/>
      <c r="AG6458" s="117"/>
    </row>
    <row r="6459" spans="1:33" ht="202.5" customHeight="1" x14ac:dyDescent="0.25">
      <c r="A6459" s="117"/>
      <c r="G6459" s="117"/>
      <c r="AG6459" s="117"/>
    </row>
    <row r="6460" spans="1:33" ht="202.5" customHeight="1" x14ac:dyDescent="0.25">
      <c r="A6460" s="117"/>
      <c r="G6460" s="117"/>
      <c r="AG6460" s="117"/>
    </row>
    <row r="6461" spans="1:33" ht="202.5" customHeight="1" x14ac:dyDescent="0.25">
      <c r="A6461" s="117"/>
      <c r="G6461" s="117"/>
      <c r="AG6461" s="117"/>
    </row>
    <row r="6462" spans="1:33" ht="202.5" customHeight="1" x14ac:dyDescent="0.25">
      <c r="A6462" s="117"/>
      <c r="G6462" s="117"/>
      <c r="AG6462" s="117"/>
    </row>
    <row r="6463" spans="1:33" ht="202.5" customHeight="1" x14ac:dyDescent="0.25">
      <c r="A6463" s="117"/>
      <c r="G6463" s="117"/>
      <c r="AG6463" s="117"/>
    </row>
    <row r="6464" spans="1:33" ht="202.5" customHeight="1" x14ac:dyDescent="0.25">
      <c r="A6464" s="117"/>
      <c r="G6464" s="117"/>
      <c r="AG6464" s="117"/>
    </row>
    <row r="6465" spans="1:33" ht="202.5" customHeight="1" x14ac:dyDescent="0.25">
      <c r="A6465" s="117"/>
      <c r="G6465" s="117"/>
      <c r="AG6465" s="117"/>
    </row>
    <row r="6466" spans="1:33" ht="202.5" customHeight="1" x14ac:dyDescent="0.25">
      <c r="A6466" s="117"/>
      <c r="G6466" s="117"/>
      <c r="AG6466" s="117"/>
    </row>
    <row r="6467" spans="1:33" ht="202.5" customHeight="1" x14ac:dyDescent="0.25">
      <c r="A6467" s="117"/>
      <c r="G6467" s="117"/>
      <c r="AG6467" s="117"/>
    </row>
    <row r="6468" spans="1:33" ht="202.5" customHeight="1" x14ac:dyDescent="0.25">
      <c r="A6468" s="117"/>
      <c r="G6468" s="117"/>
      <c r="AG6468" s="117"/>
    </row>
    <row r="6469" spans="1:33" ht="202.5" customHeight="1" x14ac:dyDescent="0.25">
      <c r="A6469" s="117"/>
      <c r="G6469" s="117"/>
      <c r="AG6469" s="117"/>
    </row>
    <row r="6470" spans="1:33" ht="202.5" customHeight="1" x14ac:dyDescent="0.25">
      <c r="A6470" s="117"/>
      <c r="G6470" s="117"/>
      <c r="AG6470" s="117"/>
    </row>
    <row r="6471" spans="1:33" ht="202.5" customHeight="1" x14ac:dyDescent="0.25">
      <c r="A6471" s="117"/>
      <c r="G6471" s="117"/>
      <c r="AG6471" s="117"/>
    </row>
    <row r="6472" spans="1:33" ht="202.5" customHeight="1" x14ac:dyDescent="0.25">
      <c r="A6472" s="117"/>
      <c r="G6472" s="117"/>
      <c r="AG6472" s="117"/>
    </row>
    <row r="6473" spans="1:33" ht="202.5" customHeight="1" x14ac:dyDescent="0.25">
      <c r="A6473" s="117"/>
      <c r="G6473" s="117"/>
      <c r="AG6473" s="117"/>
    </row>
    <row r="6474" spans="1:33" ht="202.5" customHeight="1" x14ac:dyDescent="0.25">
      <c r="A6474" s="117"/>
      <c r="G6474" s="117"/>
      <c r="AG6474" s="117"/>
    </row>
    <row r="6475" spans="1:33" ht="202.5" customHeight="1" x14ac:dyDescent="0.25">
      <c r="A6475" s="117"/>
      <c r="G6475" s="117"/>
      <c r="AG6475" s="117"/>
    </row>
    <row r="6476" spans="1:33" ht="202.5" customHeight="1" x14ac:dyDescent="0.25">
      <c r="A6476" s="117"/>
      <c r="G6476" s="117"/>
      <c r="AG6476" s="117"/>
    </row>
    <row r="6477" spans="1:33" ht="202.5" customHeight="1" x14ac:dyDescent="0.25">
      <c r="A6477" s="117"/>
      <c r="G6477" s="117"/>
      <c r="AG6477" s="117"/>
    </row>
    <row r="6478" spans="1:33" ht="202.5" customHeight="1" x14ac:dyDescent="0.25">
      <c r="A6478" s="117"/>
      <c r="G6478" s="117"/>
      <c r="AG6478" s="117"/>
    </row>
    <row r="6479" spans="1:33" ht="202.5" customHeight="1" x14ac:dyDescent="0.25">
      <c r="A6479" s="117"/>
      <c r="G6479" s="117"/>
      <c r="AG6479" s="117"/>
    </row>
    <row r="6480" spans="1:33" ht="202.5" customHeight="1" x14ac:dyDescent="0.25">
      <c r="A6480" s="117"/>
      <c r="G6480" s="117"/>
      <c r="AG6480" s="117"/>
    </row>
    <row r="6481" spans="1:33" ht="202.5" customHeight="1" x14ac:dyDescent="0.25">
      <c r="A6481" s="117"/>
      <c r="G6481" s="117"/>
      <c r="AG6481" s="117"/>
    </row>
    <row r="6482" spans="1:33" ht="202.5" customHeight="1" x14ac:dyDescent="0.25">
      <c r="A6482" s="117"/>
      <c r="G6482" s="117"/>
      <c r="AG6482" s="117"/>
    </row>
    <row r="6483" spans="1:33" ht="202.5" customHeight="1" x14ac:dyDescent="0.25">
      <c r="A6483" s="117"/>
      <c r="G6483" s="117"/>
      <c r="AG6483" s="117"/>
    </row>
    <row r="6484" spans="1:33" ht="202.5" customHeight="1" x14ac:dyDescent="0.25">
      <c r="A6484" s="117"/>
      <c r="G6484" s="117"/>
      <c r="AG6484" s="117"/>
    </row>
    <row r="6485" spans="1:33" ht="202.5" customHeight="1" x14ac:dyDescent="0.25">
      <c r="A6485" s="117"/>
      <c r="G6485" s="117"/>
      <c r="AG6485" s="117"/>
    </row>
    <row r="6486" spans="1:33" ht="202.5" customHeight="1" x14ac:dyDescent="0.25">
      <c r="A6486" s="117"/>
      <c r="G6486" s="117"/>
      <c r="AG6486" s="117"/>
    </row>
    <row r="6487" spans="1:33" ht="202.5" customHeight="1" x14ac:dyDescent="0.25">
      <c r="A6487" s="117"/>
      <c r="G6487" s="117"/>
      <c r="AG6487" s="117"/>
    </row>
    <row r="6488" spans="1:33" ht="202.5" customHeight="1" x14ac:dyDescent="0.25">
      <c r="A6488" s="117"/>
      <c r="G6488" s="117"/>
      <c r="AG6488" s="117"/>
    </row>
    <row r="6489" spans="1:33" ht="202.5" customHeight="1" x14ac:dyDescent="0.25">
      <c r="A6489" s="117"/>
      <c r="G6489" s="117"/>
      <c r="AG6489" s="117"/>
    </row>
    <row r="6490" spans="1:33" ht="202.5" customHeight="1" x14ac:dyDescent="0.25">
      <c r="A6490" s="117"/>
      <c r="G6490" s="117"/>
      <c r="AG6490" s="117"/>
    </row>
    <row r="6491" spans="1:33" ht="202.5" customHeight="1" x14ac:dyDescent="0.25">
      <c r="A6491" s="117"/>
      <c r="G6491" s="117"/>
      <c r="AG6491" s="117"/>
    </row>
    <row r="6492" spans="1:33" ht="202.5" customHeight="1" x14ac:dyDescent="0.25">
      <c r="A6492" s="117"/>
      <c r="G6492" s="117"/>
      <c r="AG6492" s="117"/>
    </row>
    <row r="6493" spans="1:33" ht="202.5" customHeight="1" x14ac:dyDescent="0.25">
      <c r="A6493" s="117"/>
      <c r="G6493" s="117"/>
      <c r="AG6493" s="117"/>
    </row>
    <row r="6494" spans="1:33" ht="202.5" customHeight="1" x14ac:dyDescent="0.25">
      <c r="A6494" s="117"/>
      <c r="G6494" s="117"/>
      <c r="AG6494" s="117"/>
    </row>
    <row r="6495" spans="1:33" ht="202.5" customHeight="1" x14ac:dyDescent="0.25">
      <c r="A6495" s="117"/>
      <c r="G6495" s="117"/>
      <c r="AG6495" s="117"/>
    </row>
    <row r="6496" spans="1:33" ht="202.5" customHeight="1" x14ac:dyDescent="0.25">
      <c r="A6496" s="117"/>
      <c r="G6496" s="117"/>
      <c r="AG6496" s="117"/>
    </row>
    <row r="6497" spans="1:33" ht="202.5" customHeight="1" x14ac:dyDescent="0.25">
      <c r="A6497" s="117"/>
      <c r="G6497" s="117"/>
      <c r="AG6497" s="117"/>
    </row>
    <row r="6498" spans="1:33" ht="202.5" customHeight="1" x14ac:dyDescent="0.25">
      <c r="A6498" s="117"/>
      <c r="G6498" s="117"/>
      <c r="AG6498" s="117"/>
    </row>
    <row r="6499" spans="1:33" ht="202.5" customHeight="1" x14ac:dyDescent="0.25">
      <c r="A6499" s="117"/>
      <c r="G6499" s="117"/>
      <c r="AG6499" s="117"/>
    </row>
    <row r="6500" spans="1:33" ht="202.5" customHeight="1" x14ac:dyDescent="0.25">
      <c r="A6500" s="117"/>
      <c r="G6500" s="117"/>
      <c r="AG6500" s="117"/>
    </row>
    <row r="6501" spans="1:33" ht="202.5" customHeight="1" x14ac:dyDescent="0.25">
      <c r="A6501" s="117"/>
      <c r="G6501" s="117"/>
      <c r="AG6501" s="117"/>
    </row>
    <row r="6502" spans="1:33" ht="202.5" customHeight="1" x14ac:dyDescent="0.25">
      <c r="A6502" s="117"/>
      <c r="G6502" s="117"/>
      <c r="AG6502" s="117"/>
    </row>
    <row r="6503" spans="1:33" ht="202.5" customHeight="1" x14ac:dyDescent="0.25">
      <c r="A6503" s="117"/>
      <c r="G6503" s="117"/>
      <c r="AG6503" s="117"/>
    </row>
    <row r="6504" spans="1:33" ht="202.5" customHeight="1" x14ac:dyDescent="0.25">
      <c r="A6504" s="117"/>
      <c r="G6504" s="117"/>
      <c r="AG6504" s="117"/>
    </row>
    <row r="6505" spans="1:33" ht="202.5" customHeight="1" x14ac:dyDescent="0.25">
      <c r="A6505" s="117"/>
      <c r="G6505" s="117"/>
      <c r="AG6505" s="117"/>
    </row>
    <row r="6506" spans="1:33" ht="202.5" customHeight="1" x14ac:dyDescent="0.25">
      <c r="A6506" s="117"/>
      <c r="G6506" s="117"/>
      <c r="AG6506" s="117"/>
    </row>
    <row r="6507" spans="1:33" ht="202.5" customHeight="1" x14ac:dyDescent="0.25">
      <c r="A6507" s="117"/>
      <c r="G6507" s="117"/>
      <c r="AG6507" s="117"/>
    </row>
    <row r="6508" spans="1:33" ht="202.5" customHeight="1" x14ac:dyDescent="0.25">
      <c r="A6508" s="117"/>
      <c r="G6508" s="117"/>
      <c r="AG6508" s="117"/>
    </row>
    <row r="6509" spans="1:33" ht="202.5" customHeight="1" x14ac:dyDescent="0.25">
      <c r="A6509" s="117"/>
      <c r="G6509" s="117"/>
      <c r="AG6509" s="117"/>
    </row>
    <row r="6510" spans="1:33" ht="202.5" customHeight="1" x14ac:dyDescent="0.25">
      <c r="A6510" s="117"/>
      <c r="G6510" s="117"/>
      <c r="AG6510" s="117"/>
    </row>
    <row r="6511" spans="1:33" ht="202.5" customHeight="1" x14ac:dyDescent="0.25">
      <c r="A6511" s="117"/>
      <c r="G6511" s="117"/>
      <c r="AG6511" s="117"/>
    </row>
    <row r="6512" spans="1:33" ht="202.5" customHeight="1" x14ac:dyDescent="0.25">
      <c r="A6512" s="117"/>
      <c r="G6512" s="117"/>
      <c r="AG6512" s="117"/>
    </row>
    <row r="6513" spans="1:33" ht="202.5" customHeight="1" x14ac:dyDescent="0.25">
      <c r="A6513" s="117"/>
      <c r="G6513" s="117"/>
      <c r="AG6513" s="117"/>
    </row>
    <row r="6514" spans="1:33" ht="202.5" customHeight="1" x14ac:dyDescent="0.25">
      <c r="A6514" s="117"/>
      <c r="G6514" s="117"/>
      <c r="AG6514" s="117"/>
    </row>
    <row r="6515" spans="1:33" ht="202.5" customHeight="1" x14ac:dyDescent="0.25">
      <c r="A6515" s="117"/>
      <c r="G6515" s="117"/>
      <c r="AG6515" s="117"/>
    </row>
    <row r="6516" spans="1:33" ht="202.5" customHeight="1" x14ac:dyDescent="0.25">
      <c r="A6516" s="117"/>
      <c r="G6516" s="117"/>
      <c r="AG6516" s="117"/>
    </row>
    <row r="6517" spans="1:33" ht="202.5" customHeight="1" x14ac:dyDescent="0.25">
      <c r="A6517" s="117"/>
      <c r="G6517" s="117"/>
      <c r="AG6517" s="117"/>
    </row>
    <row r="6518" spans="1:33" ht="202.5" customHeight="1" x14ac:dyDescent="0.25">
      <c r="A6518" s="117"/>
      <c r="G6518" s="117"/>
      <c r="AG6518" s="117"/>
    </row>
    <row r="6519" spans="1:33" ht="202.5" customHeight="1" x14ac:dyDescent="0.25">
      <c r="A6519" s="117"/>
      <c r="G6519" s="117"/>
      <c r="AG6519" s="117"/>
    </row>
    <row r="6520" spans="1:33" ht="202.5" customHeight="1" x14ac:dyDescent="0.25">
      <c r="A6520" s="117"/>
      <c r="G6520" s="117"/>
      <c r="AG6520" s="117"/>
    </row>
    <row r="6521" spans="1:33" ht="202.5" customHeight="1" x14ac:dyDescent="0.25">
      <c r="A6521" s="117"/>
      <c r="G6521" s="117"/>
      <c r="AG6521" s="117"/>
    </row>
    <row r="6522" spans="1:33" ht="202.5" customHeight="1" x14ac:dyDescent="0.25">
      <c r="A6522" s="117"/>
      <c r="G6522" s="117"/>
      <c r="AG6522" s="117"/>
    </row>
    <row r="6523" spans="1:33" ht="202.5" customHeight="1" x14ac:dyDescent="0.25">
      <c r="A6523" s="117"/>
      <c r="G6523" s="117"/>
      <c r="AG6523" s="117"/>
    </row>
    <row r="6524" spans="1:33" ht="202.5" customHeight="1" x14ac:dyDescent="0.25">
      <c r="A6524" s="117"/>
      <c r="G6524" s="117"/>
      <c r="AG6524" s="117"/>
    </row>
    <row r="6525" spans="1:33" ht="202.5" customHeight="1" x14ac:dyDescent="0.25">
      <c r="A6525" s="117"/>
      <c r="G6525" s="117"/>
      <c r="AG6525" s="117"/>
    </row>
    <row r="6526" spans="1:33" ht="202.5" customHeight="1" x14ac:dyDescent="0.25">
      <c r="A6526" s="117"/>
      <c r="G6526" s="117"/>
      <c r="AG6526" s="117"/>
    </row>
    <row r="6527" spans="1:33" ht="202.5" customHeight="1" x14ac:dyDescent="0.25">
      <c r="A6527" s="117"/>
      <c r="G6527" s="117"/>
      <c r="AG6527" s="117"/>
    </row>
    <row r="6528" spans="1:33" ht="202.5" customHeight="1" x14ac:dyDescent="0.25">
      <c r="A6528" s="117"/>
      <c r="G6528" s="117"/>
      <c r="AG6528" s="117"/>
    </row>
    <row r="6529" spans="1:33" ht="202.5" customHeight="1" x14ac:dyDescent="0.25">
      <c r="A6529" s="117"/>
      <c r="G6529" s="117"/>
      <c r="AG6529" s="117"/>
    </row>
    <row r="6530" spans="1:33" ht="202.5" customHeight="1" x14ac:dyDescent="0.25">
      <c r="A6530" s="117"/>
      <c r="G6530" s="117"/>
      <c r="AG6530" s="117"/>
    </row>
    <row r="6531" spans="1:33" ht="202.5" customHeight="1" x14ac:dyDescent="0.25">
      <c r="A6531" s="117"/>
      <c r="G6531" s="117"/>
      <c r="AG6531" s="117"/>
    </row>
    <row r="6532" spans="1:33" ht="202.5" customHeight="1" x14ac:dyDescent="0.25">
      <c r="A6532" s="117"/>
      <c r="G6532" s="117"/>
      <c r="AG6532" s="117"/>
    </row>
    <row r="6533" spans="1:33" ht="202.5" customHeight="1" x14ac:dyDescent="0.25">
      <c r="A6533" s="117"/>
      <c r="G6533" s="117"/>
      <c r="AG6533" s="117"/>
    </row>
    <row r="6534" spans="1:33" ht="202.5" customHeight="1" x14ac:dyDescent="0.25">
      <c r="A6534" s="117"/>
      <c r="G6534" s="117"/>
      <c r="AG6534" s="117"/>
    </row>
    <row r="6535" spans="1:33" ht="202.5" customHeight="1" x14ac:dyDescent="0.25">
      <c r="A6535" s="117"/>
      <c r="G6535" s="117"/>
      <c r="AG6535" s="117"/>
    </row>
    <row r="6536" spans="1:33" ht="202.5" customHeight="1" x14ac:dyDescent="0.25">
      <c r="A6536" s="117"/>
      <c r="G6536" s="117"/>
      <c r="AG6536" s="117"/>
    </row>
    <row r="6537" spans="1:33" ht="202.5" customHeight="1" x14ac:dyDescent="0.25">
      <c r="A6537" s="117"/>
      <c r="G6537" s="117"/>
      <c r="AG6537" s="117"/>
    </row>
    <row r="6538" spans="1:33" ht="202.5" customHeight="1" x14ac:dyDescent="0.25">
      <c r="A6538" s="117"/>
      <c r="G6538" s="117"/>
      <c r="AG6538" s="117"/>
    </row>
    <row r="6539" spans="1:33" ht="202.5" customHeight="1" x14ac:dyDescent="0.25">
      <c r="A6539" s="117"/>
      <c r="G6539" s="117"/>
      <c r="AG6539" s="117"/>
    </row>
    <row r="6540" spans="1:33" ht="202.5" customHeight="1" x14ac:dyDescent="0.25">
      <c r="A6540" s="117"/>
      <c r="G6540" s="117"/>
      <c r="AG6540" s="117"/>
    </row>
    <row r="6541" spans="1:33" ht="202.5" customHeight="1" x14ac:dyDescent="0.25">
      <c r="A6541" s="117"/>
      <c r="G6541" s="117"/>
      <c r="AG6541" s="117"/>
    </row>
    <row r="6542" spans="1:33" ht="202.5" customHeight="1" x14ac:dyDescent="0.25">
      <c r="A6542" s="117"/>
      <c r="G6542" s="117"/>
      <c r="AG6542" s="117"/>
    </row>
    <row r="6543" spans="1:33" ht="202.5" customHeight="1" x14ac:dyDescent="0.25">
      <c r="A6543" s="117"/>
      <c r="G6543" s="117"/>
      <c r="AG6543" s="117"/>
    </row>
    <row r="6544" spans="1:33" ht="202.5" customHeight="1" x14ac:dyDescent="0.25">
      <c r="A6544" s="117"/>
      <c r="G6544" s="117"/>
      <c r="AG6544" s="117"/>
    </row>
    <row r="6545" spans="1:33" ht="202.5" customHeight="1" x14ac:dyDescent="0.25">
      <c r="A6545" s="117"/>
      <c r="G6545" s="117"/>
      <c r="AG6545" s="117"/>
    </row>
    <row r="6546" spans="1:33" ht="202.5" customHeight="1" x14ac:dyDescent="0.25">
      <c r="A6546" s="117"/>
      <c r="G6546" s="117"/>
      <c r="AG6546" s="117"/>
    </row>
    <row r="6547" spans="1:33" ht="202.5" customHeight="1" x14ac:dyDescent="0.25">
      <c r="A6547" s="117"/>
      <c r="G6547" s="117"/>
      <c r="AG6547" s="117"/>
    </row>
    <row r="6548" spans="1:33" ht="202.5" customHeight="1" x14ac:dyDescent="0.25">
      <c r="A6548" s="117"/>
      <c r="G6548" s="117"/>
      <c r="AG6548" s="117"/>
    </row>
    <row r="6549" spans="1:33" ht="202.5" customHeight="1" x14ac:dyDescent="0.25">
      <c r="A6549" s="117"/>
      <c r="G6549" s="117"/>
      <c r="AG6549" s="117"/>
    </row>
    <row r="6550" spans="1:33" ht="202.5" customHeight="1" x14ac:dyDescent="0.25">
      <c r="A6550" s="117"/>
      <c r="G6550" s="117"/>
      <c r="AG6550" s="117"/>
    </row>
    <row r="6551" spans="1:33" ht="202.5" customHeight="1" x14ac:dyDescent="0.25">
      <c r="A6551" s="117"/>
      <c r="G6551" s="117"/>
      <c r="AG6551" s="117"/>
    </row>
    <row r="6552" spans="1:33" ht="202.5" customHeight="1" x14ac:dyDescent="0.25">
      <c r="A6552" s="117"/>
      <c r="G6552" s="117"/>
      <c r="AG6552" s="117"/>
    </row>
    <row r="6553" spans="1:33" ht="202.5" customHeight="1" x14ac:dyDescent="0.25">
      <c r="A6553" s="117"/>
      <c r="G6553" s="117"/>
      <c r="AG6553" s="117"/>
    </row>
    <row r="6554" spans="1:33" ht="202.5" customHeight="1" x14ac:dyDescent="0.25">
      <c r="A6554" s="117"/>
      <c r="G6554" s="117"/>
      <c r="AG6554" s="117"/>
    </row>
    <row r="6555" spans="1:33" ht="202.5" customHeight="1" x14ac:dyDescent="0.25">
      <c r="A6555" s="117"/>
      <c r="G6555" s="117"/>
      <c r="AG6555" s="117"/>
    </row>
    <row r="6556" spans="1:33" ht="202.5" customHeight="1" x14ac:dyDescent="0.25">
      <c r="A6556" s="117"/>
      <c r="G6556" s="117"/>
      <c r="AG6556" s="117"/>
    </row>
    <row r="6557" spans="1:33" ht="202.5" customHeight="1" x14ac:dyDescent="0.25">
      <c r="A6557" s="117"/>
      <c r="G6557" s="117"/>
      <c r="AG6557" s="117"/>
    </row>
    <row r="6558" spans="1:33" ht="202.5" customHeight="1" x14ac:dyDescent="0.25">
      <c r="A6558" s="117"/>
      <c r="G6558" s="117"/>
      <c r="AG6558" s="117"/>
    </row>
    <row r="6559" spans="1:33" ht="202.5" customHeight="1" x14ac:dyDescent="0.25">
      <c r="A6559" s="117"/>
      <c r="G6559" s="117"/>
      <c r="AG6559" s="117"/>
    </row>
    <row r="6560" spans="1:33" ht="202.5" customHeight="1" x14ac:dyDescent="0.25">
      <c r="A6560" s="117"/>
      <c r="G6560" s="117"/>
      <c r="AG6560" s="117"/>
    </row>
    <row r="6561" spans="1:33" ht="202.5" customHeight="1" x14ac:dyDescent="0.25">
      <c r="A6561" s="117"/>
      <c r="G6561" s="117"/>
      <c r="AG6561" s="117"/>
    </row>
    <row r="6562" spans="1:33" ht="202.5" customHeight="1" x14ac:dyDescent="0.25">
      <c r="A6562" s="117"/>
      <c r="G6562" s="117"/>
      <c r="AG6562" s="117"/>
    </row>
    <row r="6563" spans="1:33" ht="202.5" customHeight="1" x14ac:dyDescent="0.25">
      <c r="A6563" s="117"/>
      <c r="G6563" s="117"/>
      <c r="AG6563" s="117"/>
    </row>
    <row r="6564" spans="1:33" ht="202.5" customHeight="1" x14ac:dyDescent="0.25">
      <c r="A6564" s="117"/>
      <c r="G6564" s="117"/>
      <c r="AG6564" s="117"/>
    </row>
    <row r="6565" spans="1:33" ht="202.5" customHeight="1" x14ac:dyDescent="0.25">
      <c r="A6565" s="117"/>
      <c r="G6565" s="117"/>
      <c r="AG6565" s="117"/>
    </row>
    <row r="6566" spans="1:33" ht="202.5" customHeight="1" x14ac:dyDescent="0.25">
      <c r="A6566" s="117"/>
      <c r="G6566" s="117"/>
      <c r="AG6566" s="117"/>
    </row>
    <row r="6567" spans="1:33" ht="202.5" customHeight="1" x14ac:dyDescent="0.25">
      <c r="A6567" s="117"/>
      <c r="G6567" s="117"/>
      <c r="AG6567" s="117"/>
    </row>
    <row r="6568" spans="1:33" ht="202.5" customHeight="1" x14ac:dyDescent="0.25">
      <c r="A6568" s="117"/>
      <c r="G6568" s="117"/>
      <c r="AG6568" s="117"/>
    </row>
    <row r="6569" spans="1:33" ht="202.5" customHeight="1" x14ac:dyDescent="0.25">
      <c r="A6569" s="117"/>
      <c r="G6569" s="117"/>
      <c r="AG6569" s="117"/>
    </row>
    <row r="6570" spans="1:33" ht="202.5" customHeight="1" x14ac:dyDescent="0.25">
      <c r="A6570" s="117"/>
      <c r="G6570" s="117"/>
      <c r="AG6570" s="117"/>
    </row>
    <row r="6571" spans="1:33" ht="202.5" customHeight="1" x14ac:dyDescent="0.25">
      <c r="A6571" s="117"/>
      <c r="G6571" s="117"/>
      <c r="AG6571" s="117"/>
    </row>
    <row r="6572" spans="1:33" ht="202.5" customHeight="1" x14ac:dyDescent="0.25">
      <c r="A6572" s="117"/>
      <c r="G6572" s="117"/>
      <c r="AG6572" s="117"/>
    </row>
    <row r="6573" spans="1:33" ht="202.5" customHeight="1" x14ac:dyDescent="0.25">
      <c r="A6573" s="117"/>
      <c r="G6573" s="117"/>
      <c r="AG6573" s="117"/>
    </row>
    <row r="6574" spans="1:33" ht="202.5" customHeight="1" x14ac:dyDescent="0.25">
      <c r="A6574" s="117"/>
      <c r="G6574" s="117"/>
      <c r="AG6574" s="117"/>
    </row>
    <row r="6575" spans="1:33" ht="202.5" customHeight="1" x14ac:dyDescent="0.25">
      <c r="A6575" s="117"/>
      <c r="G6575" s="117"/>
      <c r="AG6575" s="117"/>
    </row>
    <row r="6576" spans="1:33" ht="202.5" customHeight="1" x14ac:dyDescent="0.25">
      <c r="A6576" s="117"/>
      <c r="G6576" s="117"/>
      <c r="AG6576" s="117"/>
    </row>
    <row r="6577" spans="1:33" ht="202.5" customHeight="1" x14ac:dyDescent="0.25">
      <c r="A6577" s="117"/>
      <c r="G6577" s="117"/>
      <c r="AG6577" s="117"/>
    </row>
    <row r="6578" spans="1:33" ht="202.5" customHeight="1" x14ac:dyDescent="0.25">
      <c r="A6578" s="117"/>
      <c r="G6578" s="117"/>
      <c r="AG6578" s="117"/>
    </row>
    <row r="6579" spans="1:33" ht="202.5" customHeight="1" x14ac:dyDescent="0.25">
      <c r="A6579" s="117"/>
      <c r="G6579" s="117"/>
      <c r="AG6579" s="117"/>
    </row>
    <row r="6580" spans="1:33" ht="202.5" customHeight="1" x14ac:dyDescent="0.25">
      <c r="A6580" s="117"/>
      <c r="G6580" s="117"/>
      <c r="AG6580" s="117"/>
    </row>
    <row r="6581" spans="1:33" ht="202.5" customHeight="1" x14ac:dyDescent="0.25">
      <c r="A6581" s="117"/>
      <c r="G6581" s="117"/>
      <c r="AG6581" s="117"/>
    </row>
    <row r="6582" spans="1:33" ht="202.5" customHeight="1" x14ac:dyDescent="0.25">
      <c r="A6582" s="117"/>
      <c r="G6582" s="117"/>
      <c r="AG6582" s="117"/>
    </row>
    <row r="6583" spans="1:33" ht="202.5" customHeight="1" x14ac:dyDescent="0.25">
      <c r="A6583" s="117"/>
      <c r="G6583" s="117"/>
      <c r="AG6583" s="117"/>
    </row>
    <row r="6584" spans="1:33" ht="202.5" customHeight="1" x14ac:dyDescent="0.25">
      <c r="A6584" s="117"/>
      <c r="G6584" s="117"/>
      <c r="AG6584" s="117"/>
    </row>
    <row r="6585" spans="1:33" ht="202.5" customHeight="1" x14ac:dyDescent="0.25">
      <c r="A6585" s="117"/>
      <c r="G6585" s="117"/>
      <c r="AG6585" s="117"/>
    </row>
    <row r="6586" spans="1:33" ht="202.5" customHeight="1" x14ac:dyDescent="0.25">
      <c r="A6586" s="117"/>
      <c r="G6586" s="117"/>
      <c r="AG6586" s="117"/>
    </row>
    <row r="6587" spans="1:33" ht="202.5" customHeight="1" x14ac:dyDescent="0.25">
      <c r="A6587" s="117"/>
      <c r="G6587" s="117"/>
      <c r="AG6587" s="117"/>
    </row>
    <row r="6588" spans="1:33" ht="202.5" customHeight="1" x14ac:dyDescent="0.25">
      <c r="A6588" s="117"/>
      <c r="G6588" s="117"/>
      <c r="AG6588" s="117"/>
    </row>
    <row r="6589" spans="1:33" ht="202.5" customHeight="1" x14ac:dyDescent="0.25">
      <c r="A6589" s="117"/>
      <c r="G6589" s="117"/>
      <c r="AG6589" s="117"/>
    </row>
    <row r="6590" spans="1:33" ht="202.5" customHeight="1" x14ac:dyDescent="0.25">
      <c r="A6590" s="117"/>
      <c r="G6590" s="117"/>
      <c r="AG6590" s="117"/>
    </row>
    <row r="6591" spans="1:33" ht="202.5" customHeight="1" x14ac:dyDescent="0.25">
      <c r="A6591" s="117"/>
      <c r="G6591" s="117"/>
      <c r="AG6591" s="117"/>
    </row>
    <row r="6592" spans="1:33" ht="202.5" customHeight="1" x14ac:dyDescent="0.25">
      <c r="A6592" s="117"/>
      <c r="G6592" s="117"/>
      <c r="AG6592" s="117"/>
    </row>
    <row r="6593" spans="1:33" ht="202.5" customHeight="1" x14ac:dyDescent="0.25">
      <c r="A6593" s="117"/>
      <c r="G6593" s="117"/>
      <c r="AG6593" s="117"/>
    </row>
    <row r="6594" spans="1:33" ht="202.5" customHeight="1" x14ac:dyDescent="0.25">
      <c r="A6594" s="117"/>
      <c r="G6594" s="117"/>
      <c r="AG6594" s="117"/>
    </row>
    <row r="6595" spans="1:33" ht="202.5" customHeight="1" x14ac:dyDescent="0.25">
      <c r="A6595" s="117"/>
      <c r="G6595" s="117"/>
      <c r="AG6595" s="117"/>
    </row>
    <row r="6596" spans="1:33" ht="202.5" customHeight="1" x14ac:dyDescent="0.25">
      <c r="A6596" s="117"/>
      <c r="G6596" s="117"/>
      <c r="AG6596" s="117"/>
    </row>
    <row r="6597" spans="1:33" ht="202.5" customHeight="1" x14ac:dyDescent="0.25">
      <c r="A6597" s="117"/>
      <c r="G6597" s="117"/>
      <c r="AG6597" s="117"/>
    </row>
    <row r="6598" spans="1:33" ht="202.5" customHeight="1" x14ac:dyDescent="0.25">
      <c r="A6598" s="117"/>
      <c r="G6598" s="117"/>
      <c r="AG6598" s="117"/>
    </row>
    <row r="6599" spans="1:33" ht="202.5" customHeight="1" x14ac:dyDescent="0.25">
      <c r="A6599" s="117"/>
      <c r="G6599" s="117"/>
      <c r="AG6599" s="117"/>
    </row>
    <row r="6600" spans="1:33" ht="202.5" customHeight="1" x14ac:dyDescent="0.25">
      <c r="A6600" s="117"/>
      <c r="G6600" s="117"/>
      <c r="AG6600" s="117"/>
    </row>
    <row r="6601" spans="1:33" ht="202.5" customHeight="1" x14ac:dyDescent="0.25">
      <c r="A6601" s="117"/>
      <c r="G6601" s="117"/>
      <c r="AG6601" s="117"/>
    </row>
    <row r="6602" spans="1:33" ht="202.5" customHeight="1" x14ac:dyDescent="0.25">
      <c r="A6602" s="117"/>
      <c r="G6602" s="117"/>
      <c r="AG6602" s="117"/>
    </row>
    <row r="6603" spans="1:33" ht="202.5" customHeight="1" x14ac:dyDescent="0.25">
      <c r="A6603" s="117"/>
      <c r="G6603" s="117"/>
      <c r="AG6603" s="117"/>
    </row>
    <row r="6604" spans="1:33" ht="202.5" customHeight="1" x14ac:dyDescent="0.25">
      <c r="A6604" s="117"/>
      <c r="G6604" s="117"/>
      <c r="AG6604" s="117"/>
    </row>
    <row r="6605" spans="1:33" ht="202.5" customHeight="1" x14ac:dyDescent="0.25">
      <c r="A6605" s="117"/>
      <c r="G6605" s="117"/>
      <c r="AG6605" s="117"/>
    </row>
    <row r="6606" spans="1:33" ht="202.5" customHeight="1" x14ac:dyDescent="0.25">
      <c r="A6606" s="117"/>
      <c r="G6606" s="117"/>
      <c r="AG6606" s="117"/>
    </row>
    <row r="6607" spans="1:33" ht="202.5" customHeight="1" x14ac:dyDescent="0.25">
      <c r="A6607" s="117"/>
      <c r="G6607" s="117"/>
      <c r="AG6607" s="117"/>
    </row>
    <row r="6608" spans="1:33" ht="202.5" customHeight="1" x14ac:dyDescent="0.25">
      <c r="A6608" s="117"/>
      <c r="G6608" s="117"/>
      <c r="AG6608" s="117"/>
    </row>
    <row r="6609" spans="1:33" ht="202.5" customHeight="1" x14ac:dyDescent="0.25">
      <c r="A6609" s="117"/>
      <c r="G6609" s="117"/>
      <c r="AG6609" s="117"/>
    </row>
    <row r="6610" spans="1:33" ht="202.5" customHeight="1" x14ac:dyDescent="0.25">
      <c r="A6610" s="117"/>
      <c r="G6610" s="117"/>
      <c r="AG6610" s="117"/>
    </row>
    <row r="6611" spans="1:33" ht="202.5" customHeight="1" x14ac:dyDescent="0.25">
      <c r="A6611" s="117"/>
      <c r="G6611" s="117"/>
      <c r="AG6611" s="117"/>
    </row>
    <row r="6612" spans="1:33" ht="202.5" customHeight="1" x14ac:dyDescent="0.25">
      <c r="A6612" s="117"/>
      <c r="G6612" s="117"/>
      <c r="AG6612" s="117"/>
    </row>
    <row r="6613" spans="1:33" ht="202.5" customHeight="1" x14ac:dyDescent="0.25">
      <c r="A6613" s="117"/>
      <c r="G6613" s="117"/>
      <c r="AG6613" s="117"/>
    </row>
    <row r="6614" spans="1:33" ht="202.5" customHeight="1" x14ac:dyDescent="0.25">
      <c r="A6614" s="117"/>
      <c r="G6614" s="117"/>
      <c r="AG6614" s="117"/>
    </row>
    <row r="6615" spans="1:33" ht="202.5" customHeight="1" x14ac:dyDescent="0.25">
      <c r="A6615" s="117"/>
      <c r="G6615" s="117"/>
      <c r="AG6615" s="117"/>
    </row>
    <row r="6616" spans="1:33" ht="202.5" customHeight="1" x14ac:dyDescent="0.25">
      <c r="A6616" s="117"/>
      <c r="G6616" s="117"/>
      <c r="AG6616" s="117"/>
    </row>
    <row r="6617" spans="1:33" ht="202.5" customHeight="1" x14ac:dyDescent="0.25">
      <c r="A6617" s="117"/>
      <c r="G6617" s="117"/>
      <c r="AG6617" s="117"/>
    </row>
    <row r="6618" spans="1:33" ht="202.5" customHeight="1" x14ac:dyDescent="0.25">
      <c r="A6618" s="117"/>
      <c r="G6618" s="117"/>
      <c r="AG6618" s="117"/>
    </row>
    <row r="6619" spans="1:33" ht="202.5" customHeight="1" x14ac:dyDescent="0.25">
      <c r="A6619" s="117"/>
      <c r="G6619" s="117"/>
      <c r="AG6619" s="117"/>
    </row>
    <row r="6620" spans="1:33" ht="202.5" customHeight="1" x14ac:dyDescent="0.25">
      <c r="A6620" s="117"/>
      <c r="G6620" s="117"/>
      <c r="AG6620" s="117"/>
    </row>
    <row r="6621" spans="1:33" ht="202.5" customHeight="1" x14ac:dyDescent="0.25">
      <c r="A6621" s="117"/>
      <c r="G6621" s="117"/>
      <c r="AG6621" s="117"/>
    </row>
    <row r="6622" spans="1:33" ht="202.5" customHeight="1" x14ac:dyDescent="0.25">
      <c r="A6622" s="117"/>
      <c r="G6622" s="117"/>
      <c r="AG6622" s="117"/>
    </row>
    <row r="6623" spans="1:33" ht="202.5" customHeight="1" x14ac:dyDescent="0.25">
      <c r="A6623" s="117"/>
      <c r="G6623" s="117"/>
      <c r="AG6623" s="117"/>
    </row>
    <row r="6624" spans="1:33" ht="202.5" customHeight="1" x14ac:dyDescent="0.25">
      <c r="A6624" s="117"/>
      <c r="G6624" s="117"/>
      <c r="AG6624" s="117"/>
    </row>
    <row r="6625" spans="1:33" ht="202.5" customHeight="1" x14ac:dyDescent="0.25">
      <c r="A6625" s="117"/>
      <c r="G6625" s="117"/>
      <c r="AG6625" s="117"/>
    </row>
    <row r="6626" spans="1:33" ht="202.5" customHeight="1" x14ac:dyDescent="0.25">
      <c r="A6626" s="117"/>
      <c r="G6626" s="117"/>
      <c r="AG6626" s="117"/>
    </row>
    <row r="6627" spans="1:33" ht="202.5" customHeight="1" x14ac:dyDescent="0.25">
      <c r="A6627" s="117"/>
      <c r="G6627" s="117"/>
      <c r="AG6627" s="117"/>
    </row>
    <row r="6628" spans="1:33" ht="202.5" customHeight="1" x14ac:dyDescent="0.25">
      <c r="A6628" s="117"/>
      <c r="G6628" s="117"/>
      <c r="AG6628" s="117"/>
    </row>
    <row r="6629" spans="1:33" ht="202.5" customHeight="1" x14ac:dyDescent="0.25">
      <c r="A6629" s="117"/>
      <c r="G6629" s="117"/>
      <c r="AG6629" s="117"/>
    </row>
    <row r="6630" spans="1:33" ht="202.5" customHeight="1" x14ac:dyDescent="0.25">
      <c r="A6630" s="117"/>
      <c r="G6630" s="117"/>
      <c r="AG6630" s="117"/>
    </row>
    <row r="6631" spans="1:33" ht="202.5" customHeight="1" x14ac:dyDescent="0.25">
      <c r="A6631" s="117"/>
      <c r="G6631" s="117"/>
      <c r="AG6631" s="117"/>
    </row>
    <row r="6632" spans="1:33" ht="202.5" customHeight="1" x14ac:dyDescent="0.25">
      <c r="A6632" s="117"/>
      <c r="G6632" s="117"/>
      <c r="AG6632" s="117"/>
    </row>
    <row r="6633" spans="1:33" ht="202.5" customHeight="1" x14ac:dyDescent="0.25">
      <c r="A6633" s="117"/>
      <c r="G6633" s="117"/>
      <c r="AG6633" s="117"/>
    </row>
    <row r="6634" spans="1:33" ht="202.5" customHeight="1" x14ac:dyDescent="0.25">
      <c r="A6634" s="117"/>
      <c r="G6634" s="117"/>
      <c r="AG6634" s="117"/>
    </row>
    <row r="6635" spans="1:33" ht="202.5" customHeight="1" x14ac:dyDescent="0.25">
      <c r="A6635" s="117"/>
      <c r="G6635" s="117"/>
      <c r="AG6635" s="117"/>
    </row>
    <row r="6636" spans="1:33" ht="202.5" customHeight="1" x14ac:dyDescent="0.25">
      <c r="A6636" s="117"/>
      <c r="G6636" s="117"/>
      <c r="AG6636" s="117"/>
    </row>
    <row r="6637" spans="1:33" ht="202.5" customHeight="1" x14ac:dyDescent="0.25">
      <c r="A6637" s="117"/>
      <c r="G6637" s="117"/>
      <c r="AG6637" s="117"/>
    </row>
    <row r="6638" spans="1:33" ht="202.5" customHeight="1" x14ac:dyDescent="0.25">
      <c r="A6638" s="117"/>
      <c r="G6638" s="117"/>
      <c r="AG6638" s="117"/>
    </row>
    <row r="6639" spans="1:33" ht="202.5" customHeight="1" x14ac:dyDescent="0.25">
      <c r="A6639" s="117"/>
      <c r="G6639" s="117"/>
      <c r="AG6639" s="117"/>
    </row>
    <row r="6640" spans="1:33" ht="202.5" customHeight="1" x14ac:dyDescent="0.25">
      <c r="A6640" s="117"/>
      <c r="G6640" s="117"/>
      <c r="AG6640" s="117"/>
    </row>
    <row r="6641" spans="1:33" ht="202.5" customHeight="1" x14ac:dyDescent="0.25">
      <c r="A6641" s="117"/>
      <c r="G6641" s="117"/>
      <c r="AG6641" s="117"/>
    </row>
    <row r="6642" spans="1:33" ht="202.5" customHeight="1" x14ac:dyDescent="0.25">
      <c r="A6642" s="117"/>
      <c r="G6642" s="117"/>
      <c r="AG6642" s="117"/>
    </row>
    <row r="6643" spans="1:33" ht="202.5" customHeight="1" x14ac:dyDescent="0.25">
      <c r="A6643" s="117"/>
      <c r="G6643" s="117"/>
      <c r="AG6643" s="117"/>
    </row>
    <row r="6644" spans="1:33" ht="202.5" customHeight="1" x14ac:dyDescent="0.25">
      <c r="A6644" s="117"/>
      <c r="G6644" s="117"/>
      <c r="AG6644" s="117"/>
    </row>
    <row r="6645" spans="1:33" ht="202.5" customHeight="1" x14ac:dyDescent="0.25">
      <c r="A6645" s="117"/>
      <c r="G6645" s="117"/>
      <c r="AG6645" s="117"/>
    </row>
    <row r="6646" spans="1:33" ht="202.5" customHeight="1" x14ac:dyDescent="0.25">
      <c r="A6646" s="117"/>
      <c r="G6646" s="117"/>
      <c r="AG6646" s="117"/>
    </row>
    <row r="6647" spans="1:33" ht="202.5" customHeight="1" x14ac:dyDescent="0.25">
      <c r="A6647" s="117"/>
      <c r="G6647" s="117"/>
      <c r="AG6647" s="117"/>
    </row>
    <row r="6648" spans="1:33" ht="202.5" customHeight="1" x14ac:dyDescent="0.25">
      <c r="A6648" s="117"/>
      <c r="G6648" s="117"/>
      <c r="AG6648" s="117"/>
    </row>
    <row r="6649" spans="1:33" ht="202.5" customHeight="1" x14ac:dyDescent="0.25">
      <c r="A6649" s="117"/>
      <c r="G6649" s="117"/>
      <c r="AG6649" s="117"/>
    </row>
    <row r="6650" spans="1:33" ht="202.5" customHeight="1" x14ac:dyDescent="0.25">
      <c r="A6650" s="117"/>
      <c r="G6650" s="117"/>
      <c r="AG6650" s="117"/>
    </row>
    <row r="6651" spans="1:33" ht="202.5" customHeight="1" x14ac:dyDescent="0.25">
      <c r="A6651" s="117"/>
      <c r="G6651" s="117"/>
      <c r="AG6651" s="117"/>
    </row>
    <row r="6652" spans="1:33" ht="202.5" customHeight="1" x14ac:dyDescent="0.25">
      <c r="A6652" s="117"/>
      <c r="G6652" s="117"/>
      <c r="AG6652" s="117"/>
    </row>
    <row r="6653" spans="1:33" ht="202.5" customHeight="1" x14ac:dyDescent="0.25">
      <c r="A6653" s="117"/>
      <c r="G6653" s="117"/>
      <c r="AG6653" s="117"/>
    </row>
    <row r="6654" spans="1:33" ht="202.5" customHeight="1" x14ac:dyDescent="0.25">
      <c r="A6654" s="117"/>
      <c r="G6654" s="117"/>
      <c r="AG6654" s="117"/>
    </row>
    <row r="6655" spans="1:33" ht="202.5" customHeight="1" x14ac:dyDescent="0.25">
      <c r="A6655" s="117"/>
      <c r="G6655" s="117"/>
      <c r="AG6655" s="117"/>
    </row>
    <row r="6656" spans="1:33" ht="202.5" customHeight="1" x14ac:dyDescent="0.25">
      <c r="A6656" s="117"/>
      <c r="G6656" s="117"/>
      <c r="AG6656" s="117"/>
    </row>
    <row r="6657" spans="1:33" ht="202.5" customHeight="1" x14ac:dyDescent="0.25">
      <c r="A6657" s="117"/>
      <c r="G6657" s="117"/>
      <c r="AG6657" s="117"/>
    </row>
    <row r="6658" spans="1:33" ht="202.5" customHeight="1" x14ac:dyDescent="0.25">
      <c r="A6658" s="117"/>
      <c r="G6658" s="117"/>
      <c r="AG6658" s="117"/>
    </row>
    <row r="6659" spans="1:33" ht="202.5" customHeight="1" x14ac:dyDescent="0.25">
      <c r="A6659" s="117"/>
      <c r="G6659" s="117"/>
      <c r="AG6659" s="117"/>
    </row>
    <row r="6660" spans="1:33" ht="202.5" customHeight="1" x14ac:dyDescent="0.25">
      <c r="A6660" s="117"/>
      <c r="G6660" s="117"/>
      <c r="AG6660" s="117"/>
    </row>
    <row r="6661" spans="1:33" ht="202.5" customHeight="1" x14ac:dyDescent="0.25">
      <c r="A6661" s="117"/>
      <c r="G6661" s="117"/>
      <c r="AG6661" s="117"/>
    </row>
    <row r="6662" spans="1:33" ht="202.5" customHeight="1" x14ac:dyDescent="0.25">
      <c r="A6662" s="117"/>
      <c r="G6662" s="117"/>
      <c r="AG6662" s="117"/>
    </row>
    <row r="6663" spans="1:33" ht="202.5" customHeight="1" x14ac:dyDescent="0.25">
      <c r="A6663" s="117"/>
      <c r="G6663" s="117"/>
      <c r="AG6663" s="117"/>
    </row>
    <row r="6664" spans="1:33" ht="202.5" customHeight="1" x14ac:dyDescent="0.25">
      <c r="A6664" s="117"/>
      <c r="G6664" s="117"/>
      <c r="AG6664" s="117"/>
    </row>
    <row r="6665" spans="1:33" ht="202.5" customHeight="1" x14ac:dyDescent="0.25">
      <c r="A6665" s="117"/>
      <c r="G6665" s="117"/>
      <c r="AG6665" s="117"/>
    </row>
    <row r="6666" spans="1:33" ht="202.5" customHeight="1" x14ac:dyDescent="0.25">
      <c r="A6666" s="117"/>
      <c r="G6666" s="117"/>
      <c r="AG6666" s="117"/>
    </row>
    <row r="6667" spans="1:33" ht="202.5" customHeight="1" x14ac:dyDescent="0.25">
      <c r="A6667" s="117"/>
      <c r="G6667" s="117"/>
      <c r="AG6667" s="117"/>
    </row>
    <row r="6668" spans="1:33" ht="202.5" customHeight="1" x14ac:dyDescent="0.25">
      <c r="A6668" s="117"/>
      <c r="G6668" s="117"/>
      <c r="AG6668" s="117"/>
    </row>
    <row r="6669" spans="1:33" ht="202.5" customHeight="1" x14ac:dyDescent="0.25">
      <c r="A6669" s="117"/>
      <c r="G6669" s="117"/>
      <c r="AG6669" s="117"/>
    </row>
    <row r="6670" spans="1:33" ht="202.5" customHeight="1" x14ac:dyDescent="0.25">
      <c r="A6670" s="117"/>
      <c r="G6670" s="117"/>
      <c r="AG6670" s="117"/>
    </row>
    <row r="6671" spans="1:33" ht="202.5" customHeight="1" x14ac:dyDescent="0.25">
      <c r="A6671" s="117"/>
      <c r="G6671" s="117"/>
      <c r="AG6671" s="117"/>
    </row>
    <row r="6672" spans="1:33" ht="202.5" customHeight="1" x14ac:dyDescent="0.25">
      <c r="A6672" s="117"/>
      <c r="G6672" s="117"/>
      <c r="AG6672" s="117"/>
    </row>
    <row r="6673" spans="1:33" ht="202.5" customHeight="1" x14ac:dyDescent="0.25">
      <c r="A6673" s="117"/>
      <c r="G6673" s="117"/>
      <c r="AG6673" s="117"/>
    </row>
    <row r="6674" spans="1:33" ht="202.5" customHeight="1" x14ac:dyDescent="0.25">
      <c r="A6674" s="117"/>
      <c r="G6674" s="117"/>
      <c r="AG6674" s="117"/>
    </row>
    <row r="6675" spans="1:33" ht="202.5" customHeight="1" x14ac:dyDescent="0.25">
      <c r="A6675" s="117"/>
      <c r="G6675" s="117"/>
      <c r="AG6675" s="117"/>
    </row>
    <row r="6676" spans="1:33" ht="202.5" customHeight="1" x14ac:dyDescent="0.25">
      <c r="A6676" s="117"/>
      <c r="G6676" s="117"/>
      <c r="AG6676" s="117"/>
    </row>
    <row r="6677" spans="1:33" ht="202.5" customHeight="1" x14ac:dyDescent="0.25">
      <c r="A6677" s="117"/>
      <c r="G6677" s="117"/>
      <c r="AG6677" s="117"/>
    </row>
    <row r="6678" spans="1:33" ht="202.5" customHeight="1" x14ac:dyDescent="0.25">
      <c r="A6678" s="117"/>
      <c r="G6678" s="117"/>
      <c r="AG6678" s="117"/>
    </row>
    <row r="6679" spans="1:33" ht="202.5" customHeight="1" x14ac:dyDescent="0.25">
      <c r="A6679" s="117"/>
      <c r="G6679" s="117"/>
      <c r="AG6679" s="117"/>
    </row>
    <row r="6680" spans="1:33" ht="202.5" customHeight="1" x14ac:dyDescent="0.25">
      <c r="A6680" s="117"/>
      <c r="G6680" s="117"/>
      <c r="AG6680" s="117"/>
    </row>
    <row r="6681" spans="1:33" ht="202.5" customHeight="1" x14ac:dyDescent="0.25">
      <c r="A6681" s="117"/>
      <c r="G6681" s="117"/>
      <c r="AG6681" s="117"/>
    </row>
    <row r="6682" spans="1:33" ht="202.5" customHeight="1" x14ac:dyDescent="0.25">
      <c r="A6682" s="117"/>
      <c r="G6682" s="117"/>
      <c r="AG6682" s="117"/>
    </row>
    <row r="6683" spans="1:33" ht="202.5" customHeight="1" x14ac:dyDescent="0.25">
      <c r="A6683" s="117"/>
      <c r="G6683" s="117"/>
      <c r="AG6683" s="117"/>
    </row>
    <row r="6684" spans="1:33" ht="202.5" customHeight="1" x14ac:dyDescent="0.25">
      <c r="A6684" s="117"/>
      <c r="G6684" s="117"/>
      <c r="AG6684" s="117"/>
    </row>
    <row r="6685" spans="1:33" ht="202.5" customHeight="1" x14ac:dyDescent="0.25">
      <c r="A6685" s="117"/>
      <c r="G6685" s="117"/>
      <c r="AG6685" s="117"/>
    </row>
    <row r="6686" spans="1:33" ht="202.5" customHeight="1" x14ac:dyDescent="0.25">
      <c r="A6686" s="117"/>
      <c r="G6686" s="117"/>
      <c r="AG6686" s="117"/>
    </row>
    <row r="6687" spans="1:33" ht="202.5" customHeight="1" x14ac:dyDescent="0.25">
      <c r="A6687" s="117"/>
      <c r="G6687" s="117"/>
      <c r="AG6687" s="117"/>
    </row>
    <row r="6688" spans="1:33" ht="202.5" customHeight="1" x14ac:dyDescent="0.25">
      <c r="A6688" s="117"/>
      <c r="G6688" s="117"/>
      <c r="AG6688" s="117"/>
    </row>
    <row r="6689" spans="1:33" ht="202.5" customHeight="1" x14ac:dyDescent="0.25">
      <c r="A6689" s="117"/>
      <c r="G6689" s="117"/>
      <c r="AG6689" s="117"/>
    </row>
    <row r="6690" spans="1:33" ht="202.5" customHeight="1" x14ac:dyDescent="0.25">
      <c r="A6690" s="117"/>
      <c r="G6690" s="117"/>
      <c r="AG6690" s="117"/>
    </row>
    <row r="6691" spans="1:33" ht="202.5" customHeight="1" x14ac:dyDescent="0.25">
      <c r="A6691" s="117"/>
      <c r="G6691" s="117"/>
      <c r="AG6691" s="117"/>
    </row>
    <row r="6692" spans="1:33" ht="202.5" customHeight="1" x14ac:dyDescent="0.25">
      <c r="A6692" s="117"/>
      <c r="G6692" s="117"/>
      <c r="AG6692" s="117"/>
    </row>
    <row r="6693" spans="1:33" ht="202.5" customHeight="1" x14ac:dyDescent="0.25">
      <c r="A6693" s="117"/>
      <c r="G6693" s="117"/>
      <c r="AG6693" s="117"/>
    </row>
    <row r="6694" spans="1:33" ht="202.5" customHeight="1" x14ac:dyDescent="0.25">
      <c r="A6694" s="117"/>
      <c r="G6694" s="117"/>
      <c r="AG6694" s="117"/>
    </row>
    <row r="6695" spans="1:33" ht="202.5" customHeight="1" x14ac:dyDescent="0.25">
      <c r="A6695" s="117"/>
      <c r="G6695" s="117"/>
      <c r="AG6695" s="117"/>
    </row>
    <row r="6696" spans="1:33" ht="202.5" customHeight="1" x14ac:dyDescent="0.25">
      <c r="A6696" s="117"/>
      <c r="G6696" s="117"/>
      <c r="AG6696" s="117"/>
    </row>
    <row r="6697" spans="1:33" ht="202.5" customHeight="1" x14ac:dyDescent="0.25">
      <c r="A6697" s="117"/>
      <c r="G6697" s="117"/>
      <c r="AG6697" s="117"/>
    </row>
    <row r="6698" spans="1:33" ht="202.5" customHeight="1" x14ac:dyDescent="0.25">
      <c r="A6698" s="117"/>
      <c r="G6698" s="117"/>
      <c r="AG6698" s="117"/>
    </row>
    <row r="6699" spans="1:33" ht="202.5" customHeight="1" x14ac:dyDescent="0.25">
      <c r="A6699" s="117"/>
      <c r="G6699" s="117"/>
      <c r="AG6699" s="117"/>
    </row>
    <row r="6700" spans="1:33" ht="202.5" customHeight="1" x14ac:dyDescent="0.25">
      <c r="A6700" s="117"/>
      <c r="G6700" s="117"/>
      <c r="AG6700" s="117"/>
    </row>
    <row r="6701" spans="1:33" ht="202.5" customHeight="1" x14ac:dyDescent="0.25">
      <c r="A6701" s="117"/>
      <c r="G6701" s="117"/>
      <c r="AG6701" s="117"/>
    </row>
    <row r="6702" spans="1:33" ht="202.5" customHeight="1" x14ac:dyDescent="0.25">
      <c r="A6702" s="117"/>
      <c r="G6702" s="117"/>
      <c r="AG6702" s="117"/>
    </row>
    <row r="6703" spans="1:33" ht="202.5" customHeight="1" x14ac:dyDescent="0.25">
      <c r="A6703" s="117"/>
      <c r="G6703" s="117"/>
      <c r="AG6703" s="117"/>
    </row>
    <row r="6704" spans="1:33" ht="202.5" customHeight="1" x14ac:dyDescent="0.25">
      <c r="A6704" s="117"/>
      <c r="G6704" s="117"/>
      <c r="AG6704" s="117"/>
    </row>
    <row r="6705" spans="1:33" ht="202.5" customHeight="1" x14ac:dyDescent="0.25">
      <c r="A6705" s="117"/>
      <c r="G6705" s="117"/>
      <c r="AG6705" s="117"/>
    </row>
    <row r="6706" spans="1:33" ht="202.5" customHeight="1" x14ac:dyDescent="0.25">
      <c r="A6706" s="117"/>
      <c r="G6706" s="117"/>
      <c r="AG6706" s="117"/>
    </row>
    <row r="6707" spans="1:33" ht="202.5" customHeight="1" x14ac:dyDescent="0.25">
      <c r="A6707" s="117"/>
      <c r="G6707" s="117"/>
      <c r="AG6707" s="117"/>
    </row>
    <row r="6708" spans="1:33" ht="202.5" customHeight="1" x14ac:dyDescent="0.25">
      <c r="A6708" s="117"/>
      <c r="G6708" s="117"/>
      <c r="AG6708" s="117"/>
    </row>
    <row r="6709" spans="1:33" ht="202.5" customHeight="1" x14ac:dyDescent="0.25">
      <c r="A6709" s="117"/>
      <c r="G6709" s="117"/>
      <c r="AG6709" s="117"/>
    </row>
    <row r="6710" spans="1:33" ht="202.5" customHeight="1" x14ac:dyDescent="0.25">
      <c r="A6710" s="117"/>
      <c r="G6710" s="117"/>
      <c r="AG6710" s="117"/>
    </row>
    <row r="6711" spans="1:33" ht="202.5" customHeight="1" x14ac:dyDescent="0.25">
      <c r="A6711" s="117"/>
      <c r="G6711" s="117"/>
      <c r="AG6711" s="117"/>
    </row>
    <row r="6712" spans="1:33" ht="202.5" customHeight="1" x14ac:dyDescent="0.25">
      <c r="A6712" s="117"/>
      <c r="G6712" s="117"/>
      <c r="AG6712" s="117"/>
    </row>
    <row r="6713" spans="1:33" ht="202.5" customHeight="1" x14ac:dyDescent="0.25">
      <c r="A6713" s="117"/>
      <c r="G6713" s="117"/>
      <c r="AG6713" s="117"/>
    </row>
    <row r="6714" spans="1:33" ht="202.5" customHeight="1" x14ac:dyDescent="0.25">
      <c r="A6714" s="117"/>
      <c r="G6714" s="117"/>
      <c r="AG6714" s="117"/>
    </row>
    <row r="6715" spans="1:33" ht="202.5" customHeight="1" x14ac:dyDescent="0.25">
      <c r="A6715" s="117"/>
      <c r="G6715" s="117"/>
      <c r="AG6715" s="117"/>
    </row>
    <row r="6716" spans="1:33" ht="202.5" customHeight="1" x14ac:dyDescent="0.25">
      <c r="A6716" s="117"/>
      <c r="G6716" s="117"/>
      <c r="AG6716" s="117"/>
    </row>
    <row r="6717" spans="1:33" ht="202.5" customHeight="1" x14ac:dyDescent="0.25">
      <c r="A6717" s="117"/>
      <c r="G6717" s="117"/>
      <c r="AG6717" s="117"/>
    </row>
    <row r="6718" spans="1:33" ht="202.5" customHeight="1" x14ac:dyDescent="0.25">
      <c r="A6718" s="117"/>
      <c r="G6718" s="117"/>
      <c r="AG6718" s="117"/>
    </row>
    <row r="6719" spans="1:33" ht="202.5" customHeight="1" x14ac:dyDescent="0.25">
      <c r="A6719" s="117"/>
      <c r="G6719" s="117"/>
      <c r="AG6719" s="117"/>
    </row>
    <row r="6720" spans="1:33" ht="202.5" customHeight="1" x14ac:dyDescent="0.25">
      <c r="A6720" s="117"/>
      <c r="G6720" s="117"/>
      <c r="AG6720" s="117"/>
    </row>
    <row r="6721" spans="1:33" ht="202.5" customHeight="1" x14ac:dyDescent="0.25">
      <c r="A6721" s="117"/>
      <c r="G6721" s="117"/>
      <c r="AG6721" s="117"/>
    </row>
    <row r="6722" spans="1:33" ht="202.5" customHeight="1" x14ac:dyDescent="0.25">
      <c r="A6722" s="117"/>
      <c r="G6722" s="117"/>
      <c r="AG6722" s="117"/>
    </row>
    <row r="6723" spans="1:33" ht="202.5" customHeight="1" x14ac:dyDescent="0.25">
      <c r="A6723" s="117"/>
      <c r="G6723" s="117"/>
      <c r="AG6723" s="117"/>
    </row>
    <row r="6724" spans="1:33" ht="202.5" customHeight="1" x14ac:dyDescent="0.25">
      <c r="A6724" s="117"/>
      <c r="G6724" s="117"/>
      <c r="AG6724" s="117"/>
    </row>
    <row r="6725" spans="1:33" ht="202.5" customHeight="1" x14ac:dyDescent="0.25">
      <c r="A6725" s="117"/>
      <c r="G6725" s="117"/>
      <c r="AG6725" s="117"/>
    </row>
    <row r="6726" spans="1:33" ht="202.5" customHeight="1" x14ac:dyDescent="0.25">
      <c r="A6726" s="117"/>
      <c r="G6726" s="117"/>
      <c r="AG6726" s="117"/>
    </row>
    <row r="6727" spans="1:33" ht="202.5" customHeight="1" x14ac:dyDescent="0.25">
      <c r="A6727" s="117"/>
      <c r="G6727" s="117"/>
      <c r="AG6727" s="117"/>
    </row>
    <row r="6728" spans="1:33" ht="202.5" customHeight="1" x14ac:dyDescent="0.25">
      <c r="A6728" s="117"/>
      <c r="G6728" s="117"/>
      <c r="AG6728" s="117"/>
    </row>
    <row r="6729" spans="1:33" ht="202.5" customHeight="1" x14ac:dyDescent="0.25">
      <c r="A6729" s="117"/>
      <c r="G6729" s="117"/>
      <c r="AG6729" s="117"/>
    </row>
    <row r="6730" spans="1:33" ht="202.5" customHeight="1" x14ac:dyDescent="0.25">
      <c r="A6730" s="117"/>
      <c r="G6730" s="117"/>
      <c r="AG6730" s="117"/>
    </row>
    <row r="6731" spans="1:33" ht="202.5" customHeight="1" x14ac:dyDescent="0.25">
      <c r="A6731" s="117"/>
      <c r="G6731" s="117"/>
      <c r="AG6731" s="117"/>
    </row>
    <row r="6732" spans="1:33" ht="202.5" customHeight="1" x14ac:dyDescent="0.25">
      <c r="A6732" s="117"/>
      <c r="G6732" s="117"/>
      <c r="AG6732" s="117"/>
    </row>
    <row r="6733" spans="1:33" ht="202.5" customHeight="1" x14ac:dyDescent="0.25">
      <c r="A6733" s="117"/>
      <c r="G6733" s="117"/>
      <c r="AG6733" s="117"/>
    </row>
    <row r="6734" spans="1:33" ht="202.5" customHeight="1" x14ac:dyDescent="0.25">
      <c r="A6734" s="117"/>
      <c r="G6734" s="117"/>
      <c r="AG6734" s="117"/>
    </row>
    <row r="6735" spans="1:33" ht="202.5" customHeight="1" x14ac:dyDescent="0.25">
      <c r="A6735" s="117"/>
      <c r="G6735" s="117"/>
      <c r="AG6735" s="117"/>
    </row>
    <row r="6736" spans="1:33" ht="202.5" customHeight="1" x14ac:dyDescent="0.25">
      <c r="A6736" s="117"/>
      <c r="G6736" s="117"/>
      <c r="AG6736" s="117"/>
    </row>
    <row r="6737" spans="1:33" ht="202.5" customHeight="1" x14ac:dyDescent="0.25">
      <c r="A6737" s="117"/>
      <c r="G6737" s="117"/>
      <c r="AG6737" s="117"/>
    </row>
    <row r="6738" spans="1:33" ht="202.5" customHeight="1" x14ac:dyDescent="0.25">
      <c r="A6738" s="117"/>
      <c r="G6738" s="117"/>
      <c r="AG6738" s="117"/>
    </row>
    <row r="6739" spans="1:33" ht="202.5" customHeight="1" x14ac:dyDescent="0.25">
      <c r="A6739" s="117"/>
      <c r="G6739" s="117"/>
      <c r="AG6739" s="117"/>
    </row>
    <row r="6740" spans="1:33" ht="202.5" customHeight="1" x14ac:dyDescent="0.25">
      <c r="A6740" s="117"/>
      <c r="G6740" s="117"/>
      <c r="AG6740" s="117"/>
    </row>
    <row r="6741" spans="1:33" ht="202.5" customHeight="1" x14ac:dyDescent="0.25">
      <c r="A6741" s="117"/>
      <c r="G6741" s="117"/>
      <c r="AG6741" s="117"/>
    </row>
    <row r="6742" spans="1:33" ht="202.5" customHeight="1" x14ac:dyDescent="0.25">
      <c r="A6742" s="117"/>
      <c r="G6742" s="117"/>
      <c r="AG6742" s="117"/>
    </row>
    <row r="6743" spans="1:33" ht="202.5" customHeight="1" x14ac:dyDescent="0.25">
      <c r="A6743" s="117"/>
      <c r="G6743" s="117"/>
      <c r="AG6743" s="117"/>
    </row>
    <row r="6744" spans="1:33" ht="202.5" customHeight="1" x14ac:dyDescent="0.25">
      <c r="A6744" s="117"/>
      <c r="G6744" s="117"/>
      <c r="AG6744" s="117"/>
    </row>
    <row r="6745" spans="1:33" ht="202.5" customHeight="1" x14ac:dyDescent="0.25">
      <c r="A6745" s="117"/>
      <c r="G6745" s="117"/>
      <c r="AG6745" s="117"/>
    </row>
    <row r="6746" spans="1:33" ht="202.5" customHeight="1" x14ac:dyDescent="0.25">
      <c r="A6746" s="117"/>
      <c r="G6746" s="117"/>
      <c r="AG6746" s="117"/>
    </row>
    <row r="6747" spans="1:33" ht="202.5" customHeight="1" x14ac:dyDescent="0.25">
      <c r="A6747" s="117"/>
      <c r="G6747" s="117"/>
      <c r="AG6747" s="117"/>
    </row>
    <row r="6748" spans="1:33" ht="202.5" customHeight="1" x14ac:dyDescent="0.25">
      <c r="A6748" s="117"/>
      <c r="G6748" s="117"/>
      <c r="AG6748" s="117"/>
    </row>
    <row r="6749" spans="1:33" ht="202.5" customHeight="1" x14ac:dyDescent="0.25">
      <c r="A6749" s="117"/>
      <c r="G6749" s="117"/>
      <c r="AG6749" s="117"/>
    </row>
    <row r="6750" spans="1:33" ht="202.5" customHeight="1" x14ac:dyDescent="0.25">
      <c r="A6750" s="117"/>
      <c r="G6750" s="117"/>
      <c r="AG6750" s="117"/>
    </row>
    <row r="6751" spans="1:33" ht="202.5" customHeight="1" x14ac:dyDescent="0.25">
      <c r="A6751" s="117"/>
      <c r="G6751" s="117"/>
      <c r="AG6751" s="117"/>
    </row>
    <row r="6752" spans="1:33" ht="202.5" customHeight="1" x14ac:dyDescent="0.25">
      <c r="A6752" s="117"/>
      <c r="G6752" s="117"/>
      <c r="AG6752" s="117"/>
    </row>
    <row r="6753" spans="1:33" ht="202.5" customHeight="1" x14ac:dyDescent="0.25">
      <c r="A6753" s="117"/>
      <c r="G6753" s="117"/>
      <c r="AG6753" s="117"/>
    </row>
    <row r="6754" spans="1:33" ht="202.5" customHeight="1" x14ac:dyDescent="0.25">
      <c r="A6754" s="117"/>
      <c r="G6754" s="117"/>
      <c r="AG6754" s="117"/>
    </row>
    <row r="6755" spans="1:33" ht="202.5" customHeight="1" x14ac:dyDescent="0.25">
      <c r="A6755" s="117"/>
      <c r="G6755" s="117"/>
      <c r="AG6755" s="117"/>
    </row>
    <row r="6756" spans="1:33" ht="202.5" customHeight="1" x14ac:dyDescent="0.25">
      <c r="A6756" s="117"/>
      <c r="G6756" s="117"/>
      <c r="AG6756" s="117"/>
    </row>
    <row r="6757" spans="1:33" ht="202.5" customHeight="1" x14ac:dyDescent="0.25">
      <c r="A6757" s="117"/>
      <c r="G6757" s="117"/>
      <c r="AG6757" s="117"/>
    </row>
    <row r="6758" spans="1:33" ht="202.5" customHeight="1" x14ac:dyDescent="0.25">
      <c r="A6758" s="117"/>
      <c r="G6758" s="117"/>
      <c r="AG6758" s="117"/>
    </row>
    <row r="6759" spans="1:33" ht="202.5" customHeight="1" x14ac:dyDescent="0.25">
      <c r="A6759" s="117"/>
      <c r="G6759" s="117"/>
      <c r="AG6759" s="117"/>
    </row>
    <row r="6760" spans="1:33" ht="202.5" customHeight="1" x14ac:dyDescent="0.25">
      <c r="A6760" s="117"/>
      <c r="G6760" s="117"/>
      <c r="AG6760" s="117"/>
    </row>
    <row r="6761" spans="1:33" ht="202.5" customHeight="1" x14ac:dyDescent="0.25">
      <c r="A6761" s="117"/>
      <c r="G6761" s="117"/>
      <c r="AG6761" s="117"/>
    </row>
    <row r="6762" spans="1:33" ht="202.5" customHeight="1" x14ac:dyDescent="0.25">
      <c r="A6762" s="117"/>
      <c r="G6762" s="117"/>
      <c r="AG6762" s="117"/>
    </row>
    <row r="6763" spans="1:33" ht="202.5" customHeight="1" x14ac:dyDescent="0.25">
      <c r="A6763" s="117"/>
      <c r="G6763" s="117"/>
      <c r="AG6763" s="117"/>
    </row>
    <row r="6764" spans="1:33" ht="202.5" customHeight="1" x14ac:dyDescent="0.25">
      <c r="A6764" s="117"/>
      <c r="G6764" s="117"/>
      <c r="AG6764" s="117"/>
    </row>
    <row r="6765" spans="1:33" ht="202.5" customHeight="1" x14ac:dyDescent="0.25">
      <c r="A6765" s="117"/>
      <c r="G6765" s="117"/>
      <c r="AG6765" s="117"/>
    </row>
    <row r="6766" spans="1:33" ht="202.5" customHeight="1" x14ac:dyDescent="0.25">
      <c r="A6766" s="117"/>
      <c r="G6766" s="117"/>
      <c r="AG6766" s="117"/>
    </row>
    <row r="6767" spans="1:33" ht="202.5" customHeight="1" x14ac:dyDescent="0.25">
      <c r="A6767" s="117"/>
      <c r="G6767" s="117"/>
      <c r="AG6767" s="117"/>
    </row>
    <row r="6768" spans="1:33" ht="202.5" customHeight="1" x14ac:dyDescent="0.25">
      <c r="A6768" s="117"/>
      <c r="G6768" s="117"/>
      <c r="AG6768" s="117"/>
    </row>
    <row r="6769" spans="1:33" ht="202.5" customHeight="1" x14ac:dyDescent="0.25">
      <c r="A6769" s="117"/>
      <c r="G6769" s="117"/>
      <c r="AG6769" s="117"/>
    </row>
    <row r="6770" spans="1:33" ht="202.5" customHeight="1" x14ac:dyDescent="0.25">
      <c r="A6770" s="117"/>
      <c r="G6770" s="117"/>
      <c r="AG6770" s="117"/>
    </row>
    <row r="6771" spans="1:33" ht="202.5" customHeight="1" x14ac:dyDescent="0.25">
      <c r="A6771" s="117"/>
      <c r="G6771" s="117"/>
      <c r="AG6771" s="117"/>
    </row>
    <row r="6772" spans="1:33" ht="202.5" customHeight="1" x14ac:dyDescent="0.25">
      <c r="A6772" s="117"/>
      <c r="G6772" s="117"/>
      <c r="AG6772" s="117"/>
    </row>
    <row r="6773" spans="1:33" ht="202.5" customHeight="1" x14ac:dyDescent="0.25">
      <c r="A6773" s="117"/>
      <c r="G6773" s="117"/>
      <c r="AG6773" s="117"/>
    </row>
    <row r="6774" spans="1:33" ht="202.5" customHeight="1" x14ac:dyDescent="0.25">
      <c r="A6774" s="117"/>
      <c r="G6774" s="117"/>
      <c r="AG6774" s="117"/>
    </row>
    <row r="6775" spans="1:33" ht="202.5" customHeight="1" x14ac:dyDescent="0.25">
      <c r="A6775" s="117"/>
      <c r="G6775" s="117"/>
      <c r="AG6775" s="117"/>
    </row>
    <row r="6776" spans="1:33" ht="202.5" customHeight="1" x14ac:dyDescent="0.25">
      <c r="A6776" s="117"/>
      <c r="G6776" s="117"/>
      <c r="AG6776" s="117"/>
    </row>
    <row r="6777" spans="1:33" ht="202.5" customHeight="1" x14ac:dyDescent="0.25">
      <c r="A6777" s="117"/>
      <c r="G6777" s="117"/>
      <c r="AG6777" s="117"/>
    </row>
    <row r="6778" spans="1:33" ht="202.5" customHeight="1" x14ac:dyDescent="0.25">
      <c r="A6778" s="117"/>
      <c r="G6778" s="117"/>
      <c r="AG6778" s="117"/>
    </row>
    <row r="6779" spans="1:33" ht="202.5" customHeight="1" x14ac:dyDescent="0.25">
      <c r="A6779" s="117"/>
      <c r="G6779" s="117"/>
      <c r="AG6779" s="117"/>
    </row>
    <row r="6780" spans="1:33" ht="202.5" customHeight="1" x14ac:dyDescent="0.25">
      <c r="A6780" s="117"/>
      <c r="G6780" s="117"/>
      <c r="AG6780" s="117"/>
    </row>
    <row r="6781" spans="1:33" ht="202.5" customHeight="1" x14ac:dyDescent="0.25">
      <c r="A6781" s="117"/>
      <c r="G6781" s="117"/>
      <c r="AG6781" s="117"/>
    </row>
    <row r="6782" spans="1:33" ht="202.5" customHeight="1" x14ac:dyDescent="0.25">
      <c r="A6782" s="117"/>
      <c r="G6782" s="117"/>
      <c r="AG6782" s="117"/>
    </row>
    <row r="6783" spans="1:33" ht="202.5" customHeight="1" x14ac:dyDescent="0.25">
      <c r="A6783" s="117"/>
      <c r="G6783" s="117"/>
      <c r="AG6783" s="117"/>
    </row>
    <row r="6784" spans="1:33" ht="202.5" customHeight="1" x14ac:dyDescent="0.25">
      <c r="A6784" s="117"/>
      <c r="G6784" s="117"/>
      <c r="AG6784" s="117"/>
    </row>
    <row r="6785" spans="1:33" ht="202.5" customHeight="1" x14ac:dyDescent="0.25">
      <c r="A6785" s="117"/>
      <c r="G6785" s="117"/>
      <c r="AG6785" s="117"/>
    </row>
    <row r="6786" spans="1:33" ht="202.5" customHeight="1" x14ac:dyDescent="0.25">
      <c r="A6786" s="117"/>
      <c r="G6786" s="117"/>
      <c r="AG6786" s="117"/>
    </row>
    <row r="6787" spans="1:33" ht="202.5" customHeight="1" x14ac:dyDescent="0.25">
      <c r="A6787" s="117"/>
      <c r="G6787" s="117"/>
      <c r="AG6787" s="117"/>
    </row>
    <row r="6788" spans="1:33" ht="202.5" customHeight="1" x14ac:dyDescent="0.25">
      <c r="A6788" s="117"/>
      <c r="G6788" s="117"/>
      <c r="AG6788" s="117"/>
    </row>
    <row r="6789" spans="1:33" ht="202.5" customHeight="1" x14ac:dyDescent="0.25">
      <c r="A6789" s="117"/>
      <c r="G6789" s="117"/>
      <c r="AG6789" s="117"/>
    </row>
    <row r="6790" spans="1:33" ht="202.5" customHeight="1" x14ac:dyDescent="0.25">
      <c r="A6790" s="117"/>
      <c r="G6790" s="117"/>
      <c r="AG6790" s="117"/>
    </row>
    <row r="6791" spans="1:33" ht="202.5" customHeight="1" x14ac:dyDescent="0.25">
      <c r="A6791" s="117"/>
      <c r="G6791" s="117"/>
      <c r="AG6791" s="117"/>
    </row>
    <row r="6792" spans="1:33" ht="202.5" customHeight="1" x14ac:dyDescent="0.25">
      <c r="A6792" s="117"/>
      <c r="G6792" s="117"/>
      <c r="AG6792" s="117"/>
    </row>
    <row r="6793" spans="1:33" ht="202.5" customHeight="1" x14ac:dyDescent="0.25">
      <c r="A6793" s="117"/>
      <c r="G6793" s="117"/>
      <c r="AG6793" s="117"/>
    </row>
    <row r="6794" spans="1:33" ht="202.5" customHeight="1" x14ac:dyDescent="0.25">
      <c r="A6794" s="117"/>
      <c r="G6794" s="117"/>
      <c r="AG6794" s="117"/>
    </row>
    <row r="6795" spans="1:33" ht="202.5" customHeight="1" x14ac:dyDescent="0.25">
      <c r="A6795" s="117"/>
      <c r="G6795" s="117"/>
      <c r="AG6795" s="117"/>
    </row>
    <row r="6796" spans="1:33" ht="202.5" customHeight="1" x14ac:dyDescent="0.25">
      <c r="A6796" s="117"/>
      <c r="G6796" s="117"/>
      <c r="AG6796" s="117"/>
    </row>
    <row r="6797" spans="1:33" ht="202.5" customHeight="1" x14ac:dyDescent="0.25">
      <c r="A6797" s="117"/>
      <c r="G6797" s="117"/>
      <c r="AG6797" s="117"/>
    </row>
    <row r="6798" spans="1:33" ht="202.5" customHeight="1" x14ac:dyDescent="0.25">
      <c r="A6798" s="117"/>
      <c r="G6798" s="117"/>
      <c r="AG6798" s="117"/>
    </row>
    <row r="6799" spans="1:33" ht="202.5" customHeight="1" x14ac:dyDescent="0.25">
      <c r="A6799" s="117"/>
      <c r="G6799" s="117"/>
      <c r="AG6799" s="117"/>
    </row>
    <row r="6800" spans="1:33" ht="202.5" customHeight="1" x14ac:dyDescent="0.25">
      <c r="A6800" s="117"/>
      <c r="G6800" s="117"/>
      <c r="AG6800" s="117"/>
    </row>
    <row r="6801" spans="1:33" ht="202.5" customHeight="1" x14ac:dyDescent="0.25">
      <c r="A6801" s="117"/>
      <c r="G6801" s="117"/>
      <c r="AG6801" s="117"/>
    </row>
    <row r="6802" spans="1:33" ht="202.5" customHeight="1" x14ac:dyDescent="0.25">
      <c r="A6802" s="117"/>
      <c r="G6802" s="117"/>
      <c r="AG6802" s="117"/>
    </row>
    <row r="6803" spans="1:33" ht="202.5" customHeight="1" x14ac:dyDescent="0.25">
      <c r="A6803" s="117"/>
      <c r="G6803" s="117"/>
      <c r="AG6803" s="117"/>
    </row>
    <row r="6804" spans="1:33" ht="202.5" customHeight="1" x14ac:dyDescent="0.25">
      <c r="A6804" s="117"/>
      <c r="G6804" s="117"/>
      <c r="AG6804" s="117"/>
    </row>
    <row r="6805" spans="1:33" ht="202.5" customHeight="1" x14ac:dyDescent="0.25">
      <c r="A6805" s="117"/>
      <c r="G6805" s="117"/>
      <c r="AG6805" s="117"/>
    </row>
    <row r="6806" spans="1:33" ht="202.5" customHeight="1" x14ac:dyDescent="0.25">
      <c r="A6806" s="117"/>
      <c r="G6806" s="117"/>
      <c r="AG6806" s="117"/>
    </row>
    <row r="6807" spans="1:33" ht="202.5" customHeight="1" x14ac:dyDescent="0.25">
      <c r="A6807" s="117"/>
      <c r="G6807" s="117"/>
      <c r="AG6807" s="117"/>
    </row>
    <row r="6808" spans="1:33" ht="202.5" customHeight="1" x14ac:dyDescent="0.25">
      <c r="A6808" s="117"/>
      <c r="G6808" s="117"/>
      <c r="AG6808" s="117"/>
    </row>
    <row r="6809" spans="1:33" ht="202.5" customHeight="1" x14ac:dyDescent="0.25">
      <c r="A6809" s="117"/>
      <c r="G6809" s="117"/>
      <c r="AG6809" s="117"/>
    </row>
    <row r="6810" spans="1:33" ht="202.5" customHeight="1" x14ac:dyDescent="0.25">
      <c r="A6810" s="117"/>
      <c r="G6810" s="117"/>
      <c r="AG6810" s="117"/>
    </row>
    <row r="6811" spans="1:33" ht="202.5" customHeight="1" x14ac:dyDescent="0.25">
      <c r="A6811" s="117"/>
      <c r="G6811" s="117"/>
      <c r="AG6811" s="117"/>
    </row>
    <row r="6812" spans="1:33" ht="202.5" customHeight="1" x14ac:dyDescent="0.25">
      <c r="A6812" s="117"/>
      <c r="G6812" s="117"/>
      <c r="AG6812" s="117"/>
    </row>
    <row r="6813" spans="1:33" ht="202.5" customHeight="1" x14ac:dyDescent="0.25">
      <c r="A6813" s="117"/>
      <c r="G6813" s="117"/>
      <c r="AG6813" s="117"/>
    </row>
    <row r="6814" spans="1:33" ht="202.5" customHeight="1" x14ac:dyDescent="0.25">
      <c r="A6814" s="117"/>
      <c r="G6814" s="117"/>
      <c r="AG6814" s="117"/>
    </row>
    <row r="6815" spans="1:33" ht="202.5" customHeight="1" x14ac:dyDescent="0.25">
      <c r="A6815" s="117"/>
      <c r="G6815" s="117"/>
      <c r="AG6815" s="117"/>
    </row>
    <row r="6816" spans="1:33" ht="202.5" customHeight="1" x14ac:dyDescent="0.25">
      <c r="A6816" s="117"/>
      <c r="G6816" s="117"/>
      <c r="AG6816" s="117"/>
    </row>
    <row r="6817" spans="1:33" ht="202.5" customHeight="1" x14ac:dyDescent="0.25">
      <c r="A6817" s="117"/>
      <c r="G6817" s="117"/>
      <c r="AG6817" s="117"/>
    </row>
    <row r="6818" spans="1:33" ht="202.5" customHeight="1" x14ac:dyDescent="0.25">
      <c r="A6818" s="117"/>
      <c r="G6818" s="117"/>
      <c r="AG6818" s="117"/>
    </row>
    <row r="6819" spans="1:33" ht="202.5" customHeight="1" x14ac:dyDescent="0.25">
      <c r="A6819" s="117"/>
      <c r="G6819" s="117"/>
      <c r="AG6819" s="117"/>
    </row>
    <row r="6820" spans="1:33" ht="202.5" customHeight="1" x14ac:dyDescent="0.25">
      <c r="A6820" s="117"/>
      <c r="G6820" s="117"/>
      <c r="AG6820" s="117"/>
    </row>
    <row r="6821" spans="1:33" ht="202.5" customHeight="1" x14ac:dyDescent="0.25">
      <c r="A6821" s="117"/>
      <c r="G6821" s="117"/>
      <c r="AG6821" s="117"/>
    </row>
    <row r="6822" spans="1:33" ht="202.5" customHeight="1" x14ac:dyDescent="0.25">
      <c r="A6822" s="117"/>
      <c r="G6822" s="117"/>
      <c r="AG6822" s="117"/>
    </row>
    <row r="6823" spans="1:33" ht="202.5" customHeight="1" x14ac:dyDescent="0.25">
      <c r="A6823" s="117"/>
      <c r="G6823" s="117"/>
      <c r="AG6823" s="117"/>
    </row>
    <row r="6824" spans="1:33" ht="202.5" customHeight="1" x14ac:dyDescent="0.25">
      <c r="A6824" s="117"/>
      <c r="G6824" s="117"/>
      <c r="AG6824" s="117"/>
    </row>
    <row r="6825" spans="1:33" ht="202.5" customHeight="1" x14ac:dyDescent="0.25">
      <c r="A6825" s="117"/>
      <c r="G6825" s="117"/>
      <c r="AG6825" s="117"/>
    </row>
    <row r="6826" spans="1:33" ht="202.5" customHeight="1" x14ac:dyDescent="0.25">
      <c r="A6826" s="117"/>
      <c r="G6826" s="117"/>
      <c r="AG6826" s="117"/>
    </row>
    <row r="6827" spans="1:33" ht="202.5" customHeight="1" x14ac:dyDescent="0.25">
      <c r="A6827" s="117"/>
      <c r="G6827" s="117"/>
      <c r="AG6827" s="117"/>
    </row>
    <row r="6828" spans="1:33" ht="202.5" customHeight="1" x14ac:dyDescent="0.25">
      <c r="A6828" s="117"/>
      <c r="G6828" s="117"/>
      <c r="AG6828" s="117"/>
    </row>
    <row r="6829" spans="1:33" ht="202.5" customHeight="1" x14ac:dyDescent="0.25">
      <c r="A6829" s="117"/>
      <c r="G6829" s="117"/>
      <c r="AG6829" s="117"/>
    </row>
    <row r="6830" spans="1:33" ht="202.5" customHeight="1" x14ac:dyDescent="0.25">
      <c r="A6830" s="117"/>
      <c r="G6830" s="117"/>
      <c r="AG6830" s="117"/>
    </row>
    <row r="6831" spans="1:33" ht="202.5" customHeight="1" x14ac:dyDescent="0.25">
      <c r="A6831" s="117"/>
      <c r="G6831" s="117"/>
      <c r="AG6831" s="117"/>
    </row>
    <row r="6832" spans="1:33" ht="202.5" customHeight="1" x14ac:dyDescent="0.25">
      <c r="A6832" s="117"/>
      <c r="G6832" s="117"/>
      <c r="AG6832" s="117"/>
    </row>
    <row r="6833" spans="1:33" ht="202.5" customHeight="1" x14ac:dyDescent="0.25">
      <c r="A6833" s="117"/>
      <c r="G6833" s="117"/>
      <c r="AG6833" s="117"/>
    </row>
    <row r="6834" spans="1:33" ht="202.5" customHeight="1" x14ac:dyDescent="0.25">
      <c r="A6834" s="117"/>
      <c r="G6834" s="117"/>
      <c r="AG6834" s="117"/>
    </row>
    <row r="6835" spans="1:33" ht="202.5" customHeight="1" x14ac:dyDescent="0.25">
      <c r="A6835" s="117"/>
      <c r="G6835" s="117"/>
      <c r="AG6835" s="117"/>
    </row>
    <row r="6836" spans="1:33" ht="202.5" customHeight="1" x14ac:dyDescent="0.25">
      <c r="A6836" s="117"/>
      <c r="G6836" s="117"/>
      <c r="AG6836" s="117"/>
    </row>
    <row r="6837" spans="1:33" ht="202.5" customHeight="1" x14ac:dyDescent="0.25">
      <c r="A6837" s="117"/>
      <c r="G6837" s="117"/>
      <c r="AG6837" s="117"/>
    </row>
    <row r="6838" spans="1:33" ht="202.5" customHeight="1" x14ac:dyDescent="0.25">
      <c r="A6838" s="117"/>
      <c r="G6838" s="117"/>
      <c r="AG6838" s="117"/>
    </row>
    <row r="6839" spans="1:33" ht="202.5" customHeight="1" x14ac:dyDescent="0.25">
      <c r="A6839" s="117"/>
      <c r="G6839" s="117"/>
      <c r="AG6839" s="117"/>
    </row>
    <row r="6840" spans="1:33" ht="202.5" customHeight="1" x14ac:dyDescent="0.25">
      <c r="A6840" s="117"/>
      <c r="G6840" s="117"/>
      <c r="AG6840" s="117"/>
    </row>
    <row r="6841" spans="1:33" ht="202.5" customHeight="1" x14ac:dyDescent="0.25">
      <c r="A6841" s="117"/>
      <c r="G6841" s="117"/>
      <c r="AG6841" s="117"/>
    </row>
    <row r="6842" spans="1:33" ht="202.5" customHeight="1" x14ac:dyDescent="0.25">
      <c r="A6842" s="117"/>
      <c r="G6842" s="117"/>
      <c r="AG6842" s="117"/>
    </row>
    <row r="6843" spans="1:33" ht="202.5" customHeight="1" x14ac:dyDescent="0.25">
      <c r="A6843" s="117"/>
      <c r="G6843" s="117"/>
      <c r="AG6843" s="117"/>
    </row>
    <row r="6844" spans="1:33" ht="202.5" customHeight="1" x14ac:dyDescent="0.25">
      <c r="A6844" s="117"/>
      <c r="G6844" s="117"/>
      <c r="AG6844" s="117"/>
    </row>
    <row r="6845" spans="1:33" ht="202.5" customHeight="1" x14ac:dyDescent="0.25">
      <c r="A6845" s="117"/>
      <c r="G6845" s="117"/>
      <c r="AG6845" s="117"/>
    </row>
    <row r="6846" spans="1:33" ht="202.5" customHeight="1" x14ac:dyDescent="0.25">
      <c r="A6846" s="117"/>
      <c r="G6846" s="117"/>
      <c r="AG6846" s="117"/>
    </row>
    <row r="6847" spans="1:33" ht="202.5" customHeight="1" x14ac:dyDescent="0.25">
      <c r="A6847" s="117"/>
      <c r="G6847" s="117"/>
      <c r="AG6847" s="117"/>
    </row>
    <row r="6848" spans="1:33" ht="202.5" customHeight="1" x14ac:dyDescent="0.25">
      <c r="A6848" s="117"/>
      <c r="G6848" s="117"/>
      <c r="AG6848" s="117"/>
    </row>
    <row r="6849" spans="1:33" ht="202.5" customHeight="1" x14ac:dyDescent="0.25">
      <c r="A6849" s="117"/>
      <c r="G6849" s="117"/>
      <c r="AG6849" s="117"/>
    </row>
    <row r="6850" spans="1:33" ht="202.5" customHeight="1" x14ac:dyDescent="0.25">
      <c r="A6850" s="117"/>
      <c r="G6850" s="117"/>
      <c r="AG6850" s="117"/>
    </row>
    <row r="6851" spans="1:33" ht="202.5" customHeight="1" x14ac:dyDescent="0.25">
      <c r="A6851" s="117"/>
      <c r="G6851" s="117"/>
      <c r="AG6851" s="117"/>
    </row>
    <row r="6852" spans="1:33" ht="202.5" customHeight="1" x14ac:dyDescent="0.25">
      <c r="A6852" s="117"/>
      <c r="G6852" s="117"/>
      <c r="AG6852" s="117"/>
    </row>
    <row r="6853" spans="1:33" ht="202.5" customHeight="1" x14ac:dyDescent="0.25">
      <c r="A6853" s="117"/>
      <c r="G6853" s="117"/>
      <c r="AG6853" s="117"/>
    </row>
    <row r="6854" spans="1:33" ht="202.5" customHeight="1" x14ac:dyDescent="0.25">
      <c r="A6854" s="117"/>
      <c r="G6854" s="117"/>
      <c r="AG6854" s="117"/>
    </row>
    <row r="6855" spans="1:33" ht="202.5" customHeight="1" x14ac:dyDescent="0.25">
      <c r="A6855" s="117"/>
      <c r="G6855" s="117"/>
      <c r="AG6855" s="117"/>
    </row>
    <row r="6856" spans="1:33" ht="202.5" customHeight="1" x14ac:dyDescent="0.25">
      <c r="A6856" s="117"/>
      <c r="G6856" s="117"/>
      <c r="AG6856" s="117"/>
    </row>
    <row r="6857" spans="1:33" ht="202.5" customHeight="1" x14ac:dyDescent="0.25">
      <c r="A6857" s="117"/>
      <c r="G6857" s="117"/>
      <c r="AG6857" s="117"/>
    </row>
    <row r="6858" spans="1:33" ht="202.5" customHeight="1" x14ac:dyDescent="0.25">
      <c r="A6858" s="117"/>
      <c r="G6858" s="117"/>
      <c r="AG6858" s="117"/>
    </row>
    <row r="6859" spans="1:33" ht="202.5" customHeight="1" x14ac:dyDescent="0.25">
      <c r="A6859" s="117"/>
      <c r="G6859" s="117"/>
      <c r="AG6859" s="117"/>
    </row>
    <row r="6860" spans="1:33" ht="202.5" customHeight="1" x14ac:dyDescent="0.25">
      <c r="A6860" s="117"/>
      <c r="G6860" s="117"/>
      <c r="AG6860" s="117"/>
    </row>
    <row r="6861" spans="1:33" ht="202.5" customHeight="1" x14ac:dyDescent="0.25">
      <c r="A6861" s="117"/>
      <c r="G6861" s="117"/>
      <c r="AG6861" s="117"/>
    </row>
    <row r="6862" spans="1:33" ht="202.5" customHeight="1" x14ac:dyDescent="0.25">
      <c r="A6862" s="117"/>
      <c r="G6862" s="117"/>
      <c r="AG6862" s="117"/>
    </row>
    <row r="6863" spans="1:33" ht="202.5" customHeight="1" x14ac:dyDescent="0.25">
      <c r="A6863" s="117"/>
      <c r="G6863" s="117"/>
      <c r="AG6863" s="117"/>
    </row>
    <row r="6864" spans="1:33" ht="202.5" customHeight="1" x14ac:dyDescent="0.25">
      <c r="A6864" s="117"/>
      <c r="G6864" s="117"/>
      <c r="AG6864" s="117"/>
    </row>
    <row r="6865" spans="1:33" ht="202.5" customHeight="1" x14ac:dyDescent="0.25">
      <c r="A6865" s="117"/>
      <c r="G6865" s="117"/>
      <c r="AG6865" s="117"/>
    </row>
    <row r="6866" spans="1:33" ht="202.5" customHeight="1" x14ac:dyDescent="0.25">
      <c r="A6866" s="117"/>
      <c r="G6866" s="117"/>
      <c r="AG6866" s="117"/>
    </row>
    <row r="6867" spans="1:33" ht="202.5" customHeight="1" x14ac:dyDescent="0.25">
      <c r="A6867" s="117"/>
      <c r="G6867" s="117"/>
      <c r="AG6867" s="117"/>
    </row>
    <row r="6868" spans="1:33" ht="202.5" customHeight="1" x14ac:dyDescent="0.25">
      <c r="A6868" s="117"/>
      <c r="G6868" s="117"/>
      <c r="AG6868" s="117"/>
    </row>
    <row r="6869" spans="1:33" ht="202.5" customHeight="1" x14ac:dyDescent="0.25">
      <c r="A6869" s="117"/>
      <c r="G6869" s="117"/>
      <c r="AG6869" s="117"/>
    </row>
    <row r="6870" spans="1:33" ht="202.5" customHeight="1" x14ac:dyDescent="0.25">
      <c r="A6870" s="117"/>
      <c r="G6870" s="117"/>
      <c r="AG6870" s="117"/>
    </row>
    <row r="6871" spans="1:33" ht="202.5" customHeight="1" x14ac:dyDescent="0.25">
      <c r="A6871" s="117"/>
      <c r="G6871" s="117"/>
      <c r="AG6871" s="117"/>
    </row>
    <row r="6872" spans="1:33" ht="202.5" customHeight="1" x14ac:dyDescent="0.25">
      <c r="A6872" s="117"/>
      <c r="G6872" s="117"/>
      <c r="AG6872" s="117"/>
    </row>
    <row r="6873" spans="1:33" ht="202.5" customHeight="1" x14ac:dyDescent="0.25">
      <c r="A6873" s="117"/>
      <c r="G6873" s="117"/>
      <c r="AG6873" s="117"/>
    </row>
    <row r="6874" spans="1:33" ht="202.5" customHeight="1" x14ac:dyDescent="0.25">
      <c r="A6874" s="117"/>
      <c r="G6874" s="117"/>
      <c r="AG6874" s="117"/>
    </row>
    <row r="6875" spans="1:33" ht="202.5" customHeight="1" x14ac:dyDescent="0.25">
      <c r="A6875" s="117"/>
      <c r="G6875" s="117"/>
      <c r="AG6875" s="117"/>
    </row>
    <row r="6876" spans="1:33" ht="202.5" customHeight="1" x14ac:dyDescent="0.25">
      <c r="A6876" s="117"/>
      <c r="G6876" s="117"/>
      <c r="AG6876" s="117"/>
    </row>
    <row r="6877" spans="1:33" ht="202.5" customHeight="1" x14ac:dyDescent="0.25">
      <c r="A6877" s="117"/>
      <c r="G6877" s="117"/>
      <c r="AG6877" s="117"/>
    </row>
    <row r="6878" spans="1:33" ht="202.5" customHeight="1" x14ac:dyDescent="0.25">
      <c r="A6878" s="117"/>
      <c r="G6878" s="117"/>
      <c r="AG6878" s="117"/>
    </row>
    <row r="6879" spans="1:33" ht="202.5" customHeight="1" x14ac:dyDescent="0.25">
      <c r="A6879" s="117"/>
      <c r="G6879" s="117"/>
      <c r="AG6879" s="117"/>
    </row>
    <row r="6880" spans="1:33" ht="202.5" customHeight="1" x14ac:dyDescent="0.25">
      <c r="A6880" s="117"/>
      <c r="G6880" s="117"/>
      <c r="AG6880" s="117"/>
    </row>
    <row r="6881" spans="1:33" ht="202.5" customHeight="1" x14ac:dyDescent="0.25">
      <c r="A6881" s="117"/>
      <c r="G6881" s="117"/>
      <c r="AG6881" s="117"/>
    </row>
    <row r="6882" spans="1:33" ht="202.5" customHeight="1" x14ac:dyDescent="0.25">
      <c r="A6882" s="117"/>
      <c r="G6882" s="117"/>
      <c r="AG6882" s="117"/>
    </row>
    <row r="6883" spans="1:33" ht="202.5" customHeight="1" x14ac:dyDescent="0.25">
      <c r="A6883" s="117"/>
      <c r="G6883" s="117"/>
      <c r="AG6883" s="117"/>
    </row>
    <row r="6884" spans="1:33" ht="202.5" customHeight="1" x14ac:dyDescent="0.25">
      <c r="A6884" s="117"/>
      <c r="G6884" s="117"/>
      <c r="AG6884" s="117"/>
    </row>
    <row r="6885" spans="1:33" ht="202.5" customHeight="1" x14ac:dyDescent="0.25">
      <c r="A6885" s="117"/>
      <c r="G6885" s="117"/>
      <c r="AG6885" s="117"/>
    </row>
    <row r="6886" spans="1:33" ht="202.5" customHeight="1" x14ac:dyDescent="0.25">
      <c r="A6886" s="117"/>
      <c r="G6886" s="117"/>
      <c r="AG6886" s="117"/>
    </row>
    <row r="6887" spans="1:33" ht="202.5" customHeight="1" x14ac:dyDescent="0.25">
      <c r="A6887" s="117"/>
      <c r="G6887" s="117"/>
      <c r="AG6887" s="117"/>
    </row>
    <row r="6888" spans="1:33" ht="202.5" customHeight="1" x14ac:dyDescent="0.25">
      <c r="A6888" s="117"/>
      <c r="G6888" s="117"/>
      <c r="AG6888" s="117"/>
    </row>
    <row r="6889" spans="1:33" ht="202.5" customHeight="1" x14ac:dyDescent="0.25">
      <c r="A6889" s="117"/>
      <c r="G6889" s="117"/>
      <c r="AG6889" s="117"/>
    </row>
    <row r="6890" spans="1:33" ht="202.5" customHeight="1" x14ac:dyDescent="0.25">
      <c r="A6890" s="117"/>
      <c r="G6890" s="117"/>
      <c r="AG6890" s="117"/>
    </row>
    <row r="6891" spans="1:33" ht="202.5" customHeight="1" x14ac:dyDescent="0.25">
      <c r="A6891" s="117"/>
      <c r="G6891" s="117"/>
      <c r="AG6891" s="117"/>
    </row>
    <row r="6892" spans="1:33" ht="202.5" customHeight="1" x14ac:dyDescent="0.25">
      <c r="A6892" s="117"/>
      <c r="G6892" s="117"/>
      <c r="AG6892" s="117"/>
    </row>
    <row r="6893" spans="1:33" ht="202.5" customHeight="1" x14ac:dyDescent="0.25">
      <c r="A6893" s="117"/>
      <c r="G6893" s="117"/>
      <c r="AG6893" s="117"/>
    </row>
    <row r="6894" spans="1:33" ht="202.5" customHeight="1" x14ac:dyDescent="0.25">
      <c r="A6894" s="117"/>
      <c r="G6894" s="117"/>
      <c r="AG6894" s="117"/>
    </row>
    <row r="6895" spans="1:33" ht="202.5" customHeight="1" x14ac:dyDescent="0.25">
      <c r="A6895" s="117"/>
      <c r="G6895" s="117"/>
      <c r="AG6895" s="117"/>
    </row>
    <row r="6896" spans="1:33" ht="202.5" customHeight="1" x14ac:dyDescent="0.25">
      <c r="A6896" s="117"/>
      <c r="G6896" s="117"/>
      <c r="AG6896" s="117"/>
    </row>
    <row r="6897" spans="1:33" ht="202.5" customHeight="1" x14ac:dyDescent="0.25">
      <c r="A6897" s="117"/>
      <c r="G6897" s="117"/>
      <c r="AG6897" s="117"/>
    </row>
    <row r="6898" spans="1:33" ht="202.5" customHeight="1" x14ac:dyDescent="0.25">
      <c r="A6898" s="117"/>
      <c r="G6898" s="117"/>
      <c r="AG6898" s="117"/>
    </row>
    <row r="6899" spans="1:33" ht="202.5" customHeight="1" x14ac:dyDescent="0.25">
      <c r="A6899" s="117"/>
      <c r="G6899" s="117"/>
      <c r="AG6899" s="117"/>
    </row>
    <row r="6900" spans="1:33" ht="202.5" customHeight="1" x14ac:dyDescent="0.25">
      <c r="A6900" s="117"/>
      <c r="G6900" s="117"/>
      <c r="AG6900" s="117"/>
    </row>
    <row r="6901" spans="1:33" ht="202.5" customHeight="1" x14ac:dyDescent="0.25">
      <c r="A6901" s="117"/>
      <c r="G6901" s="117"/>
      <c r="AG6901" s="117"/>
    </row>
    <row r="6902" spans="1:33" ht="202.5" customHeight="1" x14ac:dyDescent="0.25">
      <c r="A6902" s="117"/>
      <c r="G6902" s="117"/>
      <c r="AG6902" s="117"/>
    </row>
    <row r="6903" spans="1:33" ht="202.5" customHeight="1" x14ac:dyDescent="0.25">
      <c r="A6903" s="117"/>
      <c r="G6903" s="117"/>
      <c r="AG6903" s="117"/>
    </row>
    <row r="6904" spans="1:33" ht="202.5" customHeight="1" x14ac:dyDescent="0.25">
      <c r="A6904" s="117"/>
      <c r="G6904" s="117"/>
      <c r="AG6904" s="117"/>
    </row>
    <row r="6905" spans="1:33" ht="202.5" customHeight="1" x14ac:dyDescent="0.25">
      <c r="A6905" s="117"/>
      <c r="G6905" s="117"/>
      <c r="AG6905" s="117"/>
    </row>
    <row r="6906" spans="1:33" ht="202.5" customHeight="1" x14ac:dyDescent="0.25">
      <c r="A6906" s="117"/>
      <c r="G6906" s="117"/>
      <c r="AG6906" s="117"/>
    </row>
    <row r="6907" spans="1:33" ht="202.5" customHeight="1" x14ac:dyDescent="0.25">
      <c r="A6907" s="117"/>
      <c r="G6907" s="117"/>
      <c r="AG6907" s="117"/>
    </row>
    <row r="6908" spans="1:33" ht="202.5" customHeight="1" x14ac:dyDescent="0.25">
      <c r="A6908" s="117"/>
      <c r="G6908" s="117"/>
      <c r="AG6908" s="117"/>
    </row>
    <row r="6909" spans="1:33" ht="202.5" customHeight="1" x14ac:dyDescent="0.25">
      <c r="A6909" s="117"/>
      <c r="G6909" s="117"/>
      <c r="AG6909" s="117"/>
    </row>
    <row r="6910" spans="1:33" ht="202.5" customHeight="1" x14ac:dyDescent="0.25">
      <c r="A6910" s="117"/>
      <c r="G6910" s="117"/>
      <c r="AG6910" s="117"/>
    </row>
    <row r="6911" spans="1:33" ht="202.5" customHeight="1" x14ac:dyDescent="0.25">
      <c r="A6911" s="117"/>
      <c r="G6911" s="117"/>
      <c r="AG6911" s="117"/>
    </row>
    <row r="6912" spans="1:33" ht="202.5" customHeight="1" x14ac:dyDescent="0.25">
      <c r="A6912" s="117"/>
      <c r="G6912" s="117"/>
      <c r="AG6912" s="117"/>
    </row>
    <row r="6913" spans="1:33" ht="202.5" customHeight="1" x14ac:dyDescent="0.25">
      <c r="A6913" s="117"/>
      <c r="G6913" s="117"/>
      <c r="AG6913" s="117"/>
    </row>
    <row r="6914" spans="1:33" ht="202.5" customHeight="1" x14ac:dyDescent="0.25">
      <c r="A6914" s="117"/>
      <c r="G6914" s="117"/>
      <c r="AG6914" s="117"/>
    </row>
    <row r="6915" spans="1:33" ht="202.5" customHeight="1" x14ac:dyDescent="0.25">
      <c r="A6915" s="117"/>
      <c r="G6915" s="117"/>
      <c r="AG6915" s="117"/>
    </row>
    <row r="6916" spans="1:33" ht="202.5" customHeight="1" x14ac:dyDescent="0.25">
      <c r="A6916" s="117"/>
      <c r="G6916" s="117"/>
      <c r="AG6916" s="117"/>
    </row>
    <row r="6917" spans="1:33" ht="202.5" customHeight="1" x14ac:dyDescent="0.25">
      <c r="A6917" s="117"/>
      <c r="G6917" s="117"/>
      <c r="AG6917" s="117"/>
    </row>
    <row r="6918" spans="1:33" ht="202.5" customHeight="1" x14ac:dyDescent="0.25">
      <c r="A6918" s="117"/>
      <c r="G6918" s="117"/>
      <c r="AG6918" s="117"/>
    </row>
    <row r="6919" spans="1:33" ht="202.5" customHeight="1" x14ac:dyDescent="0.25">
      <c r="A6919" s="117"/>
      <c r="G6919" s="117"/>
      <c r="AG6919" s="117"/>
    </row>
    <row r="6920" spans="1:33" ht="202.5" customHeight="1" x14ac:dyDescent="0.25">
      <c r="A6920" s="117"/>
      <c r="G6920" s="117"/>
      <c r="AG6920" s="117"/>
    </row>
    <row r="6921" spans="1:33" ht="202.5" customHeight="1" x14ac:dyDescent="0.25">
      <c r="A6921" s="117"/>
      <c r="G6921" s="117"/>
      <c r="AG6921" s="117"/>
    </row>
    <row r="6922" spans="1:33" ht="202.5" customHeight="1" x14ac:dyDescent="0.25">
      <c r="A6922" s="117"/>
      <c r="G6922" s="117"/>
      <c r="AG6922" s="117"/>
    </row>
    <row r="6923" spans="1:33" ht="202.5" customHeight="1" x14ac:dyDescent="0.25">
      <c r="A6923" s="117"/>
      <c r="G6923" s="117"/>
      <c r="AG6923" s="117"/>
    </row>
    <row r="6924" spans="1:33" ht="202.5" customHeight="1" x14ac:dyDescent="0.25">
      <c r="A6924" s="117"/>
      <c r="G6924" s="117"/>
      <c r="AG6924" s="117"/>
    </row>
    <row r="6925" spans="1:33" ht="202.5" customHeight="1" x14ac:dyDescent="0.25">
      <c r="A6925" s="117"/>
      <c r="G6925" s="117"/>
      <c r="AG6925" s="117"/>
    </row>
    <row r="6926" spans="1:33" ht="202.5" customHeight="1" x14ac:dyDescent="0.25">
      <c r="A6926" s="117"/>
      <c r="G6926" s="117"/>
      <c r="AG6926" s="117"/>
    </row>
    <row r="6927" spans="1:33" ht="202.5" customHeight="1" x14ac:dyDescent="0.25">
      <c r="A6927" s="117"/>
      <c r="G6927" s="117"/>
      <c r="AG6927" s="117"/>
    </row>
    <row r="6928" spans="1:33" ht="202.5" customHeight="1" x14ac:dyDescent="0.25">
      <c r="A6928" s="117"/>
      <c r="G6928" s="117"/>
      <c r="AG6928" s="117"/>
    </row>
    <row r="6929" spans="1:33" ht="202.5" customHeight="1" x14ac:dyDescent="0.25">
      <c r="A6929" s="117"/>
      <c r="G6929" s="117"/>
      <c r="AG6929" s="117"/>
    </row>
    <row r="6930" spans="1:33" ht="202.5" customHeight="1" x14ac:dyDescent="0.25">
      <c r="A6930" s="117"/>
      <c r="G6930" s="117"/>
      <c r="AG6930" s="117"/>
    </row>
    <row r="6931" spans="1:33" ht="202.5" customHeight="1" x14ac:dyDescent="0.25">
      <c r="A6931" s="117"/>
      <c r="G6931" s="117"/>
      <c r="AG6931" s="117"/>
    </row>
    <row r="6932" spans="1:33" ht="202.5" customHeight="1" x14ac:dyDescent="0.25">
      <c r="A6932" s="117"/>
      <c r="G6932" s="117"/>
      <c r="AG6932" s="117"/>
    </row>
    <row r="6933" spans="1:33" ht="202.5" customHeight="1" x14ac:dyDescent="0.25">
      <c r="A6933" s="117"/>
      <c r="G6933" s="117"/>
      <c r="AG6933" s="117"/>
    </row>
    <row r="6934" spans="1:33" ht="202.5" customHeight="1" x14ac:dyDescent="0.25">
      <c r="A6934" s="117"/>
      <c r="G6934" s="117"/>
      <c r="AG6934" s="117"/>
    </row>
    <row r="6935" spans="1:33" ht="202.5" customHeight="1" x14ac:dyDescent="0.25">
      <c r="A6935" s="117"/>
      <c r="G6935" s="117"/>
      <c r="AG6935" s="117"/>
    </row>
    <row r="6936" spans="1:33" ht="202.5" customHeight="1" x14ac:dyDescent="0.25">
      <c r="A6936" s="117"/>
      <c r="G6936" s="117"/>
      <c r="AG6936" s="117"/>
    </row>
    <row r="6937" spans="1:33" ht="202.5" customHeight="1" x14ac:dyDescent="0.25">
      <c r="A6937" s="117"/>
      <c r="G6937" s="117"/>
      <c r="AG6937" s="117"/>
    </row>
    <row r="6938" spans="1:33" ht="202.5" customHeight="1" x14ac:dyDescent="0.25">
      <c r="A6938" s="117"/>
      <c r="G6938" s="117"/>
      <c r="AG6938" s="117"/>
    </row>
    <row r="6939" spans="1:33" ht="202.5" customHeight="1" x14ac:dyDescent="0.25">
      <c r="A6939" s="117"/>
      <c r="G6939" s="117"/>
      <c r="AG6939" s="117"/>
    </row>
    <row r="6940" spans="1:33" ht="202.5" customHeight="1" x14ac:dyDescent="0.25">
      <c r="A6940" s="117"/>
      <c r="G6940" s="117"/>
      <c r="AG6940" s="117"/>
    </row>
    <row r="6941" spans="1:33" ht="202.5" customHeight="1" x14ac:dyDescent="0.25">
      <c r="A6941" s="117"/>
      <c r="G6941" s="117"/>
      <c r="AG6941" s="117"/>
    </row>
    <row r="6942" spans="1:33" ht="202.5" customHeight="1" x14ac:dyDescent="0.25">
      <c r="A6942" s="117"/>
      <c r="G6942" s="117"/>
      <c r="AG6942" s="117"/>
    </row>
    <row r="6943" spans="1:33" ht="202.5" customHeight="1" x14ac:dyDescent="0.25">
      <c r="A6943" s="117"/>
      <c r="G6943" s="117"/>
      <c r="AG6943" s="117"/>
    </row>
    <row r="6944" spans="1:33" ht="202.5" customHeight="1" x14ac:dyDescent="0.25">
      <c r="A6944" s="117"/>
      <c r="G6944" s="117"/>
      <c r="AG6944" s="117"/>
    </row>
    <row r="6945" spans="1:33" ht="202.5" customHeight="1" x14ac:dyDescent="0.25">
      <c r="A6945" s="117"/>
      <c r="G6945" s="117"/>
      <c r="AG6945" s="117"/>
    </row>
    <row r="6946" spans="1:33" ht="202.5" customHeight="1" x14ac:dyDescent="0.25">
      <c r="A6946" s="117"/>
      <c r="G6946" s="117"/>
      <c r="AG6946" s="117"/>
    </row>
    <row r="6947" spans="1:33" ht="202.5" customHeight="1" x14ac:dyDescent="0.25">
      <c r="A6947" s="117"/>
      <c r="G6947" s="117"/>
      <c r="AG6947" s="117"/>
    </row>
    <row r="6948" spans="1:33" ht="202.5" customHeight="1" x14ac:dyDescent="0.25">
      <c r="A6948" s="117"/>
      <c r="G6948" s="117"/>
      <c r="AG6948" s="117"/>
    </row>
    <row r="6949" spans="1:33" ht="202.5" customHeight="1" x14ac:dyDescent="0.25">
      <c r="A6949" s="117"/>
      <c r="G6949" s="117"/>
      <c r="AG6949" s="117"/>
    </row>
    <row r="6950" spans="1:33" ht="202.5" customHeight="1" x14ac:dyDescent="0.25">
      <c r="A6950" s="117"/>
      <c r="G6950" s="117"/>
      <c r="AG6950" s="117"/>
    </row>
    <row r="6951" spans="1:33" ht="202.5" customHeight="1" x14ac:dyDescent="0.25">
      <c r="A6951" s="117"/>
      <c r="G6951" s="117"/>
      <c r="AG6951" s="117"/>
    </row>
    <row r="6952" spans="1:33" ht="202.5" customHeight="1" x14ac:dyDescent="0.25">
      <c r="A6952" s="117"/>
      <c r="G6952" s="117"/>
      <c r="AG6952" s="117"/>
    </row>
    <row r="6953" spans="1:33" ht="202.5" customHeight="1" x14ac:dyDescent="0.25">
      <c r="A6953" s="117"/>
      <c r="G6953" s="117"/>
      <c r="AG6953" s="117"/>
    </row>
    <row r="6954" spans="1:33" ht="202.5" customHeight="1" x14ac:dyDescent="0.25">
      <c r="A6954" s="117"/>
      <c r="G6954" s="117"/>
      <c r="AG6954" s="117"/>
    </row>
    <row r="6955" spans="1:33" ht="202.5" customHeight="1" x14ac:dyDescent="0.25">
      <c r="A6955" s="117"/>
      <c r="G6955" s="117"/>
      <c r="AG6955" s="117"/>
    </row>
    <row r="6956" spans="1:33" ht="202.5" customHeight="1" x14ac:dyDescent="0.25">
      <c r="A6956" s="117"/>
      <c r="G6956" s="117"/>
      <c r="AG6956" s="117"/>
    </row>
    <row r="6957" spans="1:33" ht="202.5" customHeight="1" x14ac:dyDescent="0.25">
      <c r="A6957" s="117"/>
      <c r="G6957" s="117"/>
      <c r="AG6957" s="117"/>
    </row>
    <row r="6958" spans="1:33" ht="202.5" customHeight="1" x14ac:dyDescent="0.25">
      <c r="A6958" s="117"/>
      <c r="G6958" s="117"/>
      <c r="AG6958" s="117"/>
    </row>
    <row r="6959" spans="1:33" ht="202.5" customHeight="1" x14ac:dyDescent="0.25">
      <c r="A6959" s="117"/>
      <c r="G6959" s="117"/>
      <c r="AG6959" s="117"/>
    </row>
    <row r="6960" spans="1:33" ht="202.5" customHeight="1" x14ac:dyDescent="0.25">
      <c r="A6960" s="117"/>
      <c r="G6960" s="117"/>
      <c r="AG6960" s="117"/>
    </row>
    <row r="6961" spans="1:33" ht="202.5" customHeight="1" x14ac:dyDescent="0.25">
      <c r="A6961" s="117"/>
      <c r="G6961" s="117"/>
      <c r="AG6961" s="117"/>
    </row>
    <row r="6962" spans="1:33" ht="202.5" customHeight="1" x14ac:dyDescent="0.25">
      <c r="A6962" s="117"/>
      <c r="G6962" s="117"/>
      <c r="AG6962" s="117"/>
    </row>
    <row r="6963" spans="1:33" ht="202.5" customHeight="1" x14ac:dyDescent="0.25">
      <c r="A6963" s="117"/>
      <c r="G6963" s="117"/>
      <c r="AG6963" s="117"/>
    </row>
    <row r="6964" spans="1:33" ht="202.5" customHeight="1" x14ac:dyDescent="0.25">
      <c r="A6964" s="117"/>
      <c r="G6964" s="117"/>
      <c r="AG6964" s="117"/>
    </row>
    <row r="6965" spans="1:33" ht="202.5" customHeight="1" x14ac:dyDescent="0.25">
      <c r="A6965" s="117"/>
      <c r="G6965" s="117"/>
      <c r="AG6965" s="117"/>
    </row>
    <row r="6966" spans="1:33" ht="202.5" customHeight="1" x14ac:dyDescent="0.25">
      <c r="A6966" s="117"/>
      <c r="G6966" s="117"/>
      <c r="AG6966" s="117"/>
    </row>
    <row r="6967" spans="1:33" ht="202.5" customHeight="1" x14ac:dyDescent="0.25">
      <c r="A6967" s="117"/>
      <c r="G6967" s="117"/>
      <c r="AG6967" s="117"/>
    </row>
    <row r="6968" spans="1:33" ht="202.5" customHeight="1" x14ac:dyDescent="0.25">
      <c r="A6968" s="117"/>
      <c r="G6968" s="117"/>
      <c r="AG6968" s="117"/>
    </row>
    <row r="6969" spans="1:33" ht="202.5" customHeight="1" x14ac:dyDescent="0.25">
      <c r="A6969" s="117"/>
      <c r="G6969" s="117"/>
      <c r="AG6969" s="117"/>
    </row>
    <row r="6970" spans="1:33" ht="202.5" customHeight="1" x14ac:dyDescent="0.25">
      <c r="A6970" s="117"/>
      <c r="G6970" s="117"/>
      <c r="AG6970" s="117"/>
    </row>
    <row r="6971" spans="1:33" ht="202.5" customHeight="1" x14ac:dyDescent="0.25">
      <c r="A6971" s="117"/>
      <c r="G6971" s="117"/>
      <c r="AG6971" s="117"/>
    </row>
    <row r="6972" spans="1:33" ht="202.5" customHeight="1" x14ac:dyDescent="0.25">
      <c r="A6972" s="117"/>
      <c r="G6972" s="117"/>
      <c r="AG6972" s="117"/>
    </row>
    <row r="6973" spans="1:33" ht="202.5" customHeight="1" x14ac:dyDescent="0.25">
      <c r="A6973" s="117"/>
      <c r="G6973" s="117"/>
      <c r="AG6973" s="117"/>
    </row>
    <row r="6974" spans="1:33" ht="202.5" customHeight="1" x14ac:dyDescent="0.25">
      <c r="A6974" s="117"/>
      <c r="G6974" s="117"/>
      <c r="AG6974" s="117"/>
    </row>
    <row r="6975" spans="1:33" ht="202.5" customHeight="1" x14ac:dyDescent="0.25">
      <c r="A6975" s="117"/>
      <c r="G6975" s="117"/>
      <c r="AG6975" s="117"/>
    </row>
    <row r="6976" spans="1:33" ht="202.5" customHeight="1" x14ac:dyDescent="0.25">
      <c r="A6976" s="117"/>
      <c r="G6976" s="117"/>
      <c r="AG6976" s="117"/>
    </row>
    <row r="6977" spans="1:33" ht="202.5" customHeight="1" x14ac:dyDescent="0.25">
      <c r="A6977" s="117"/>
      <c r="G6977" s="117"/>
      <c r="AG6977" s="117"/>
    </row>
    <row r="6978" spans="1:33" ht="202.5" customHeight="1" x14ac:dyDescent="0.25">
      <c r="A6978" s="117"/>
      <c r="G6978" s="117"/>
      <c r="AG6978" s="117"/>
    </row>
    <row r="6979" spans="1:33" ht="202.5" customHeight="1" x14ac:dyDescent="0.25">
      <c r="A6979" s="117"/>
      <c r="G6979" s="117"/>
      <c r="AG6979" s="117"/>
    </row>
    <row r="6980" spans="1:33" ht="202.5" customHeight="1" x14ac:dyDescent="0.25">
      <c r="A6980" s="117"/>
      <c r="G6980" s="117"/>
      <c r="AG6980" s="117"/>
    </row>
    <row r="6981" spans="1:33" ht="202.5" customHeight="1" x14ac:dyDescent="0.25">
      <c r="A6981" s="117"/>
      <c r="G6981" s="117"/>
      <c r="AG6981" s="117"/>
    </row>
    <row r="6982" spans="1:33" ht="202.5" customHeight="1" x14ac:dyDescent="0.25">
      <c r="A6982" s="117"/>
      <c r="G6982" s="117"/>
      <c r="AG6982" s="117"/>
    </row>
    <row r="6983" spans="1:33" ht="202.5" customHeight="1" x14ac:dyDescent="0.25">
      <c r="A6983" s="117"/>
      <c r="G6983" s="117"/>
      <c r="AG6983" s="117"/>
    </row>
    <row r="6984" spans="1:33" ht="202.5" customHeight="1" x14ac:dyDescent="0.25">
      <c r="A6984" s="117"/>
      <c r="G6984" s="117"/>
      <c r="AG6984" s="117"/>
    </row>
    <row r="6985" spans="1:33" ht="202.5" customHeight="1" x14ac:dyDescent="0.25">
      <c r="A6985" s="117"/>
      <c r="G6985" s="117"/>
      <c r="AG6985" s="117"/>
    </row>
    <row r="6986" spans="1:33" ht="202.5" customHeight="1" x14ac:dyDescent="0.25">
      <c r="A6986" s="117"/>
      <c r="G6986" s="117"/>
      <c r="AG6986" s="117"/>
    </row>
    <row r="6987" spans="1:33" ht="202.5" customHeight="1" x14ac:dyDescent="0.25">
      <c r="A6987" s="117"/>
      <c r="G6987" s="117"/>
      <c r="AG6987" s="117"/>
    </row>
    <row r="6988" spans="1:33" ht="202.5" customHeight="1" x14ac:dyDescent="0.25">
      <c r="A6988" s="117"/>
      <c r="G6988" s="117"/>
      <c r="AG6988" s="117"/>
    </row>
    <row r="6989" spans="1:33" ht="202.5" customHeight="1" x14ac:dyDescent="0.25">
      <c r="A6989" s="117"/>
      <c r="G6989" s="117"/>
      <c r="AG6989" s="117"/>
    </row>
    <row r="6990" spans="1:33" ht="202.5" customHeight="1" x14ac:dyDescent="0.25">
      <c r="A6990" s="117"/>
      <c r="G6990" s="117"/>
      <c r="AG6990" s="117"/>
    </row>
    <row r="6991" spans="1:33" ht="202.5" customHeight="1" x14ac:dyDescent="0.25">
      <c r="A6991" s="117"/>
      <c r="G6991" s="117"/>
      <c r="AG6991" s="117"/>
    </row>
    <row r="6992" spans="1:33" ht="202.5" customHeight="1" x14ac:dyDescent="0.25">
      <c r="A6992" s="117"/>
      <c r="G6992" s="117"/>
      <c r="AG6992" s="117"/>
    </row>
    <row r="6993" spans="1:33" ht="202.5" customHeight="1" x14ac:dyDescent="0.25">
      <c r="A6993" s="117"/>
      <c r="G6993" s="117"/>
      <c r="AG6993" s="117"/>
    </row>
    <row r="6994" spans="1:33" ht="202.5" customHeight="1" x14ac:dyDescent="0.25">
      <c r="A6994" s="117"/>
      <c r="G6994" s="117"/>
      <c r="AG6994" s="117"/>
    </row>
    <row r="6995" spans="1:33" ht="202.5" customHeight="1" x14ac:dyDescent="0.25">
      <c r="A6995" s="117"/>
      <c r="G6995" s="117"/>
      <c r="AG6995" s="117"/>
    </row>
    <row r="6996" spans="1:33" ht="202.5" customHeight="1" x14ac:dyDescent="0.25">
      <c r="A6996" s="117"/>
      <c r="G6996" s="117"/>
      <c r="AG6996" s="117"/>
    </row>
    <row r="6997" spans="1:33" ht="202.5" customHeight="1" x14ac:dyDescent="0.25">
      <c r="A6997" s="117"/>
      <c r="G6997" s="117"/>
      <c r="AG6997" s="117"/>
    </row>
    <row r="6998" spans="1:33" ht="202.5" customHeight="1" x14ac:dyDescent="0.25">
      <c r="A6998" s="117"/>
      <c r="G6998" s="117"/>
      <c r="AG6998" s="117"/>
    </row>
    <row r="6999" spans="1:33" ht="202.5" customHeight="1" x14ac:dyDescent="0.25">
      <c r="A6999" s="117"/>
      <c r="G6999" s="117"/>
      <c r="AG6999" s="117"/>
    </row>
    <row r="7000" spans="1:33" ht="202.5" customHeight="1" x14ac:dyDescent="0.25">
      <c r="A7000" s="117"/>
      <c r="G7000" s="117"/>
      <c r="AG7000" s="117"/>
    </row>
    <row r="7001" spans="1:33" ht="202.5" customHeight="1" x14ac:dyDescent="0.25">
      <c r="A7001" s="117"/>
      <c r="G7001" s="117"/>
      <c r="AG7001" s="117"/>
    </row>
    <row r="7002" spans="1:33" ht="202.5" customHeight="1" x14ac:dyDescent="0.25">
      <c r="A7002" s="117"/>
      <c r="G7002" s="117"/>
      <c r="AG7002" s="117"/>
    </row>
    <row r="7003" spans="1:33" ht="202.5" customHeight="1" x14ac:dyDescent="0.25">
      <c r="A7003" s="117"/>
      <c r="G7003" s="117"/>
      <c r="AG7003" s="117"/>
    </row>
    <row r="7004" spans="1:33" ht="202.5" customHeight="1" x14ac:dyDescent="0.25">
      <c r="A7004" s="117"/>
      <c r="G7004" s="117"/>
      <c r="AG7004" s="117"/>
    </row>
    <row r="7005" spans="1:33" ht="202.5" customHeight="1" x14ac:dyDescent="0.25">
      <c r="A7005" s="117"/>
      <c r="G7005" s="117"/>
      <c r="AG7005" s="117"/>
    </row>
    <row r="7006" spans="1:33" ht="202.5" customHeight="1" x14ac:dyDescent="0.25">
      <c r="A7006" s="117"/>
      <c r="G7006" s="117"/>
      <c r="AG7006" s="117"/>
    </row>
    <row r="7007" spans="1:33" ht="202.5" customHeight="1" x14ac:dyDescent="0.25">
      <c r="A7007" s="117"/>
      <c r="G7007" s="117"/>
      <c r="AG7007" s="117"/>
    </row>
    <row r="7008" spans="1:33" ht="202.5" customHeight="1" x14ac:dyDescent="0.25">
      <c r="A7008" s="117"/>
      <c r="G7008" s="117"/>
      <c r="AG7008" s="117"/>
    </row>
    <row r="7009" spans="1:33" ht="202.5" customHeight="1" x14ac:dyDescent="0.25">
      <c r="A7009" s="117"/>
      <c r="G7009" s="117"/>
      <c r="AG7009" s="117"/>
    </row>
    <row r="7010" spans="1:33" ht="202.5" customHeight="1" x14ac:dyDescent="0.25">
      <c r="A7010" s="117"/>
      <c r="G7010" s="117"/>
      <c r="AG7010" s="117"/>
    </row>
    <row r="7011" spans="1:33" ht="202.5" customHeight="1" x14ac:dyDescent="0.25">
      <c r="A7011" s="117"/>
      <c r="G7011" s="117"/>
      <c r="AG7011" s="117"/>
    </row>
    <row r="7012" spans="1:33" ht="202.5" customHeight="1" x14ac:dyDescent="0.25">
      <c r="A7012" s="117"/>
      <c r="G7012" s="117"/>
      <c r="AG7012" s="117"/>
    </row>
    <row r="7013" spans="1:33" ht="202.5" customHeight="1" x14ac:dyDescent="0.25">
      <c r="A7013" s="117"/>
      <c r="G7013" s="117"/>
      <c r="AG7013" s="117"/>
    </row>
    <row r="7014" spans="1:33" ht="202.5" customHeight="1" x14ac:dyDescent="0.25">
      <c r="A7014" s="117"/>
      <c r="G7014" s="117"/>
      <c r="AG7014" s="117"/>
    </row>
    <row r="7015" spans="1:33" ht="202.5" customHeight="1" x14ac:dyDescent="0.25">
      <c r="A7015" s="117"/>
      <c r="G7015" s="117"/>
      <c r="AG7015" s="117"/>
    </row>
    <row r="7016" spans="1:33" ht="202.5" customHeight="1" x14ac:dyDescent="0.25">
      <c r="A7016" s="117"/>
      <c r="G7016" s="117"/>
      <c r="AG7016" s="117"/>
    </row>
    <row r="7017" spans="1:33" ht="202.5" customHeight="1" x14ac:dyDescent="0.25">
      <c r="A7017" s="117"/>
      <c r="G7017" s="117"/>
      <c r="AG7017" s="117"/>
    </row>
    <row r="7018" spans="1:33" ht="202.5" customHeight="1" x14ac:dyDescent="0.25">
      <c r="A7018" s="117"/>
      <c r="G7018" s="117"/>
      <c r="AG7018" s="117"/>
    </row>
    <row r="7019" spans="1:33" ht="202.5" customHeight="1" x14ac:dyDescent="0.25">
      <c r="A7019" s="117"/>
      <c r="G7019" s="117"/>
      <c r="AG7019" s="117"/>
    </row>
    <row r="7020" spans="1:33" ht="202.5" customHeight="1" x14ac:dyDescent="0.25">
      <c r="A7020" s="117"/>
      <c r="G7020" s="117"/>
      <c r="AG7020" s="117"/>
    </row>
    <row r="7021" spans="1:33" ht="202.5" customHeight="1" x14ac:dyDescent="0.25">
      <c r="A7021" s="117"/>
      <c r="G7021" s="117"/>
      <c r="AG7021" s="117"/>
    </row>
    <row r="7022" spans="1:33" ht="202.5" customHeight="1" x14ac:dyDescent="0.25">
      <c r="A7022" s="117"/>
      <c r="G7022" s="117"/>
      <c r="AG7022" s="117"/>
    </row>
    <row r="7023" spans="1:33" ht="202.5" customHeight="1" x14ac:dyDescent="0.25">
      <c r="A7023" s="117"/>
      <c r="G7023" s="117"/>
      <c r="AG7023" s="117"/>
    </row>
    <row r="7024" spans="1:33" ht="202.5" customHeight="1" x14ac:dyDescent="0.25">
      <c r="A7024" s="117"/>
      <c r="G7024" s="117"/>
      <c r="AG7024" s="117"/>
    </row>
    <row r="7025" spans="1:33" ht="202.5" customHeight="1" x14ac:dyDescent="0.25">
      <c r="A7025" s="117"/>
      <c r="G7025" s="117"/>
      <c r="AG7025" s="117"/>
    </row>
    <row r="7026" spans="1:33" ht="202.5" customHeight="1" x14ac:dyDescent="0.25">
      <c r="A7026" s="117"/>
      <c r="G7026" s="117"/>
      <c r="AG7026" s="117"/>
    </row>
    <row r="7027" spans="1:33" ht="202.5" customHeight="1" x14ac:dyDescent="0.25">
      <c r="A7027" s="117"/>
      <c r="G7027" s="117"/>
      <c r="AG7027" s="117"/>
    </row>
    <row r="7028" spans="1:33" ht="202.5" customHeight="1" x14ac:dyDescent="0.25">
      <c r="A7028" s="117"/>
      <c r="G7028" s="117"/>
      <c r="AG7028" s="117"/>
    </row>
    <row r="7029" spans="1:33" ht="202.5" customHeight="1" x14ac:dyDescent="0.25">
      <c r="A7029" s="117"/>
      <c r="G7029" s="117"/>
      <c r="AG7029" s="117"/>
    </row>
    <row r="7030" spans="1:33" ht="202.5" customHeight="1" x14ac:dyDescent="0.25">
      <c r="A7030" s="117"/>
      <c r="G7030" s="117"/>
      <c r="AG7030" s="117"/>
    </row>
    <row r="7031" spans="1:33" ht="202.5" customHeight="1" x14ac:dyDescent="0.25">
      <c r="A7031" s="117"/>
      <c r="G7031" s="117"/>
      <c r="AG7031" s="117"/>
    </row>
    <row r="7032" spans="1:33" ht="202.5" customHeight="1" x14ac:dyDescent="0.25">
      <c r="A7032" s="117"/>
      <c r="G7032" s="117"/>
      <c r="AG7032" s="117"/>
    </row>
    <row r="7033" spans="1:33" ht="202.5" customHeight="1" x14ac:dyDescent="0.25">
      <c r="A7033" s="117"/>
      <c r="G7033" s="117"/>
      <c r="AG7033" s="117"/>
    </row>
    <row r="7034" spans="1:33" ht="202.5" customHeight="1" x14ac:dyDescent="0.25">
      <c r="A7034" s="117"/>
      <c r="G7034" s="117"/>
      <c r="AG7034" s="117"/>
    </row>
    <row r="7035" spans="1:33" ht="202.5" customHeight="1" x14ac:dyDescent="0.25">
      <c r="A7035" s="117"/>
      <c r="G7035" s="117"/>
      <c r="AG7035" s="117"/>
    </row>
    <row r="7036" spans="1:33" ht="202.5" customHeight="1" x14ac:dyDescent="0.25">
      <c r="A7036" s="117"/>
      <c r="G7036" s="117"/>
      <c r="AG7036" s="117"/>
    </row>
    <row r="7037" spans="1:33" ht="202.5" customHeight="1" x14ac:dyDescent="0.25">
      <c r="A7037" s="117"/>
      <c r="G7037" s="117"/>
      <c r="AG7037" s="117"/>
    </row>
    <row r="7038" spans="1:33" ht="202.5" customHeight="1" x14ac:dyDescent="0.25">
      <c r="A7038" s="117"/>
      <c r="G7038" s="117"/>
      <c r="AG7038" s="117"/>
    </row>
    <row r="7039" spans="1:33" ht="202.5" customHeight="1" x14ac:dyDescent="0.25">
      <c r="A7039" s="117"/>
      <c r="G7039" s="117"/>
      <c r="AG7039" s="117"/>
    </row>
    <row r="7040" spans="1:33" ht="202.5" customHeight="1" x14ac:dyDescent="0.25">
      <c r="A7040" s="117"/>
      <c r="G7040" s="117"/>
      <c r="AG7040" s="117"/>
    </row>
    <row r="7041" spans="1:33" ht="202.5" customHeight="1" x14ac:dyDescent="0.25">
      <c r="A7041" s="117"/>
      <c r="G7041" s="117"/>
      <c r="AG7041" s="117"/>
    </row>
    <row r="7042" spans="1:33" ht="202.5" customHeight="1" x14ac:dyDescent="0.25">
      <c r="A7042" s="117"/>
      <c r="G7042" s="117"/>
      <c r="AG7042" s="117"/>
    </row>
    <row r="7043" spans="1:33" ht="202.5" customHeight="1" x14ac:dyDescent="0.25">
      <c r="A7043" s="117"/>
      <c r="G7043" s="117"/>
      <c r="AG7043" s="117"/>
    </row>
    <row r="7044" spans="1:33" ht="202.5" customHeight="1" x14ac:dyDescent="0.25">
      <c r="A7044" s="117"/>
      <c r="G7044" s="117"/>
      <c r="AG7044" s="117"/>
    </row>
    <row r="7045" spans="1:33" ht="202.5" customHeight="1" x14ac:dyDescent="0.25">
      <c r="A7045" s="117"/>
      <c r="G7045" s="117"/>
      <c r="AG7045" s="117"/>
    </row>
    <row r="7046" spans="1:33" ht="202.5" customHeight="1" x14ac:dyDescent="0.25">
      <c r="A7046" s="117"/>
      <c r="G7046" s="117"/>
      <c r="AG7046" s="117"/>
    </row>
    <row r="7047" spans="1:33" ht="202.5" customHeight="1" x14ac:dyDescent="0.25">
      <c r="A7047" s="117"/>
      <c r="G7047" s="117"/>
      <c r="AG7047" s="117"/>
    </row>
    <row r="7048" spans="1:33" ht="202.5" customHeight="1" x14ac:dyDescent="0.25">
      <c r="A7048" s="117"/>
      <c r="G7048" s="117"/>
      <c r="AG7048" s="117"/>
    </row>
    <row r="7049" spans="1:33" ht="202.5" customHeight="1" x14ac:dyDescent="0.25">
      <c r="A7049" s="117"/>
      <c r="G7049" s="117"/>
      <c r="AG7049" s="117"/>
    </row>
    <row r="7050" spans="1:33" ht="202.5" customHeight="1" x14ac:dyDescent="0.25">
      <c r="A7050" s="117"/>
      <c r="G7050" s="117"/>
      <c r="AG7050" s="117"/>
    </row>
    <row r="7051" spans="1:33" ht="202.5" customHeight="1" x14ac:dyDescent="0.25">
      <c r="A7051" s="117"/>
      <c r="G7051" s="117"/>
      <c r="AG7051" s="117"/>
    </row>
    <row r="7052" spans="1:33" ht="202.5" customHeight="1" x14ac:dyDescent="0.25">
      <c r="A7052" s="117"/>
      <c r="G7052" s="117"/>
      <c r="AG7052" s="117"/>
    </row>
    <row r="7053" spans="1:33" ht="202.5" customHeight="1" x14ac:dyDescent="0.25">
      <c r="A7053" s="117"/>
      <c r="G7053" s="117"/>
      <c r="AG7053" s="117"/>
    </row>
    <row r="7054" spans="1:33" ht="202.5" customHeight="1" x14ac:dyDescent="0.25">
      <c r="A7054" s="117"/>
      <c r="G7054" s="117"/>
      <c r="AG7054" s="117"/>
    </row>
    <row r="7055" spans="1:33" ht="202.5" customHeight="1" x14ac:dyDescent="0.25">
      <c r="A7055" s="117"/>
      <c r="G7055" s="117"/>
      <c r="AG7055" s="117"/>
    </row>
    <row r="7056" spans="1:33" ht="202.5" customHeight="1" x14ac:dyDescent="0.25">
      <c r="A7056" s="117"/>
      <c r="G7056" s="117"/>
      <c r="AG7056" s="117"/>
    </row>
    <row r="7057" spans="1:33" ht="202.5" customHeight="1" x14ac:dyDescent="0.25">
      <c r="A7057" s="117"/>
      <c r="G7057" s="117"/>
      <c r="AG7057" s="117"/>
    </row>
    <row r="7058" spans="1:33" ht="202.5" customHeight="1" x14ac:dyDescent="0.25">
      <c r="A7058" s="117"/>
      <c r="G7058" s="117"/>
      <c r="AG7058" s="117"/>
    </row>
    <row r="7059" spans="1:33" ht="202.5" customHeight="1" x14ac:dyDescent="0.25">
      <c r="A7059" s="117"/>
      <c r="G7059" s="117"/>
      <c r="AG7059" s="117"/>
    </row>
    <row r="7060" spans="1:33" ht="202.5" customHeight="1" x14ac:dyDescent="0.25">
      <c r="A7060" s="117"/>
      <c r="G7060" s="117"/>
      <c r="AG7060" s="117"/>
    </row>
    <row r="7061" spans="1:33" ht="202.5" customHeight="1" x14ac:dyDescent="0.25">
      <c r="A7061" s="117"/>
      <c r="G7061" s="117"/>
      <c r="AG7061" s="117"/>
    </row>
    <row r="7062" spans="1:33" ht="202.5" customHeight="1" x14ac:dyDescent="0.25">
      <c r="A7062" s="117"/>
      <c r="G7062" s="117"/>
      <c r="AG7062" s="117"/>
    </row>
    <row r="7063" spans="1:33" ht="202.5" customHeight="1" x14ac:dyDescent="0.25">
      <c r="A7063" s="117"/>
      <c r="G7063" s="117"/>
      <c r="AG7063" s="117"/>
    </row>
    <row r="7064" spans="1:33" ht="202.5" customHeight="1" x14ac:dyDescent="0.25">
      <c r="A7064" s="117"/>
      <c r="G7064" s="117"/>
      <c r="AG7064" s="117"/>
    </row>
    <row r="7065" spans="1:33" ht="202.5" customHeight="1" x14ac:dyDescent="0.25">
      <c r="A7065" s="117"/>
      <c r="G7065" s="117"/>
      <c r="AG7065" s="117"/>
    </row>
    <row r="7066" spans="1:33" ht="202.5" customHeight="1" x14ac:dyDescent="0.25">
      <c r="A7066" s="117"/>
      <c r="G7066" s="117"/>
      <c r="AG7066" s="117"/>
    </row>
    <row r="7067" spans="1:33" ht="202.5" customHeight="1" x14ac:dyDescent="0.25">
      <c r="A7067" s="117"/>
      <c r="G7067" s="117"/>
      <c r="AG7067" s="117"/>
    </row>
    <row r="7068" spans="1:33" ht="202.5" customHeight="1" x14ac:dyDescent="0.25">
      <c r="A7068" s="117"/>
      <c r="G7068" s="117"/>
      <c r="AG7068" s="117"/>
    </row>
    <row r="7069" spans="1:33" ht="202.5" customHeight="1" x14ac:dyDescent="0.25">
      <c r="A7069" s="117"/>
      <c r="G7069" s="117"/>
      <c r="AG7069" s="117"/>
    </row>
    <row r="7070" spans="1:33" ht="202.5" customHeight="1" x14ac:dyDescent="0.25">
      <c r="A7070" s="117"/>
      <c r="G7070" s="117"/>
      <c r="AG7070" s="117"/>
    </row>
    <row r="7071" spans="1:33" ht="202.5" customHeight="1" x14ac:dyDescent="0.25">
      <c r="A7071" s="117"/>
      <c r="G7071" s="117"/>
      <c r="AG7071" s="117"/>
    </row>
    <row r="7072" spans="1:33" ht="202.5" customHeight="1" x14ac:dyDescent="0.25">
      <c r="A7072" s="117"/>
      <c r="G7072" s="117"/>
      <c r="AG7072" s="117"/>
    </row>
    <row r="7073" spans="1:33" ht="202.5" customHeight="1" x14ac:dyDescent="0.25">
      <c r="A7073" s="117"/>
      <c r="G7073" s="117"/>
      <c r="AG7073" s="117"/>
    </row>
    <row r="7074" spans="1:33" ht="202.5" customHeight="1" x14ac:dyDescent="0.25">
      <c r="A7074" s="117"/>
      <c r="G7074" s="117"/>
      <c r="AG7074" s="117"/>
    </row>
    <row r="7075" spans="1:33" ht="202.5" customHeight="1" x14ac:dyDescent="0.25">
      <c r="A7075" s="117"/>
      <c r="G7075" s="117"/>
      <c r="AG7075" s="117"/>
    </row>
    <row r="7076" spans="1:33" ht="202.5" customHeight="1" x14ac:dyDescent="0.25">
      <c r="A7076" s="117"/>
      <c r="G7076" s="117"/>
      <c r="AG7076" s="117"/>
    </row>
    <row r="7077" spans="1:33" ht="202.5" customHeight="1" x14ac:dyDescent="0.25">
      <c r="A7077" s="117"/>
      <c r="G7077" s="117"/>
      <c r="AG7077" s="117"/>
    </row>
    <row r="7078" spans="1:33" ht="202.5" customHeight="1" x14ac:dyDescent="0.25">
      <c r="A7078" s="117"/>
      <c r="G7078" s="117"/>
      <c r="AG7078" s="117"/>
    </row>
    <row r="7079" spans="1:33" ht="202.5" customHeight="1" x14ac:dyDescent="0.25">
      <c r="A7079" s="117"/>
      <c r="G7079" s="117"/>
      <c r="AG7079" s="117"/>
    </row>
    <row r="7080" spans="1:33" ht="202.5" customHeight="1" x14ac:dyDescent="0.25">
      <c r="A7080" s="117"/>
      <c r="G7080" s="117"/>
      <c r="AG7080" s="117"/>
    </row>
    <row r="7081" spans="1:33" ht="202.5" customHeight="1" x14ac:dyDescent="0.25">
      <c r="A7081" s="117"/>
      <c r="G7081" s="117"/>
      <c r="AG7081" s="117"/>
    </row>
    <row r="7082" spans="1:33" ht="202.5" customHeight="1" x14ac:dyDescent="0.25">
      <c r="A7082" s="117"/>
      <c r="G7082" s="117"/>
      <c r="AG7082" s="117"/>
    </row>
    <row r="7083" spans="1:33" ht="202.5" customHeight="1" x14ac:dyDescent="0.25">
      <c r="A7083" s="117"/>
      <c r="G7083" s="117"/>
      <c r="AG7083" s="117"/>
    </row>
    <row r="7084" spans="1:33" ht="202.5" customHeight="1" x14ac:dyDescent="0.25">
      <c r="A7084" s="117"/>
      <c r="G7084" s="117"/>
      <c r="AG7084" s="117"/>
    </row>
    <row r="7085" spans="1:33" ht="202.5" customHeight="1" x14ac:dyDescent="0.25">
      <c r="A7085" s="117"/>
      <c r="G7085" s="117"/>
      <c r="AG7085" s="117"/>
    </row>
    <row r="7086" spans="1:33" ht="202.5" customHeight="1" x14ac:dyDescent="0.25">
      <c r="A7086" s="117"/>
      <c r="G7086" s="117"/>
      <c r="AG7086" s="117"/>
    </row>
    <row r="7087" spans="1:33" ht="202.5" customHeight="1" x14ac:dyDescent="0.25">
      <c r="A7087" s="117"/>
      <c r="G7087" s="117"/>
      <c r="AG7087" s="117"/>
    </row>
    <row r="7088" spans="1:33" ht="202.5" customHeight="1" x14ac:dyDescent="0.25">
      <c r="A7088" s="117"/>
      <c r="G7088" s="117"/>
      <c r="AG7088" s="117"/>
    </row>
    <row r="7089" spans="1:33" ht="202.5" customHeight="1" x14ac:dyDescent="0.25">
      <c r="A7089" s="117"/>
      <c r="G7089" s="117"/>
      <c r="AG7089" s="117"/>
    </row>
    <row r="7090" spans="1:33" ht="202.5" customHeight="1" x14ac:dyDescent="0.25">
      <c r="A7090" s="117"/>
      <c r="G7090" s="117"/>
      <c r="AG7090" s="117"/>
    </row>
    <row r="7091" spans="1:33" ht="202.5" customHeight="1" x14ac:dyDescent="0.25">
      <c r="A7091" s="117"/>
      <c r="G7091" s="117"/>
      <c r="AG7091" s="117"/>
    </row>
    <row r="7092" spans="1:33" ht="202.5" customHeight="1" x14ac:dyDescent="0.25">
      <c r="A7092" s="117"/>
      <c r="G7092" s="117"/>
      <c r="AG7092" s="117"/>
    </row>
    <row r="7093" spans="1:33" ht="202.5" customHeight="1" x14ac:dyDescent="0.25">
      <c r="A7093" s="117"/>
      <c r="G7093" s="117"/>
      <c r="AG7093" s="117"/>
    </row>
    <row r="7094" spans="1:33" ht="202.5" customHeight="1" x14ac:dyDescent="0.25">
      <c r="A7094" s="117"/>
      <c r="G7094" s="117"/>
      <c r="AG7094" s="117"/>
    </row>
    <row r="7095" spans="1:33" ht="202.5" customHeight="1" x14ac:dyDescent="0.25">
      <c r="A7095" s="117"/>
      <c r="G7095" s="117"/>
      <c r="AG7095" s="117"/>
    </row>
    <row r="7096" spans="1:33" ht="202.5" customHeight="1" x14ac:dyDescent="0.25">
      <c r="A7096" s="117"/>
      <c r="G7096" s="117"/>
      <c r="AG7096" s="117"/>
    </row>
    <row r="7097" spans="1:33" ht="202.5" customHeight="1" x14ac:dyDescent="0.25">
      <c r="A7097" s="117"/>
      <c r="G7097" s="117"/>
      <c r="AG7097" s="117"/>
    </row>
    <row r="7098" spans="1:33" ht="202.5" customHeight="1" x14ac:dyDescent="0.25">
      <c r="A7098" s="117"/>
      <c r="G7098" s="117"/>
      <c r="AG7098" s="117"/>
    </row>
    <row r="7099" spans="1:33" ht="202.5" customHeight="1" x14ac:dyDescent="0.25">
      <c r="A7099" s="117"/>
      <c r="G7099" s="117"/>
      <c r="AG7099" s="117"/>
    </row>
    <row r="7100" spans="1:33" ht="202.5" customHeight="1" x14ac:dyDescent="0.25">
      <c r="A7100" s="117"/>
      <c r="G7100" s="117"/>
      <c r="AG7100" s="117"/>
    </row>
    <row r="7101" spans="1:33" ht="202.5" customHeight="1" x14ac:dyDescent="0.25">
      <c r="A7101" s="117"/>
      <c r="G7101" s="117"/>
      <c r="AG7101" s="117"/>
    </row>
    <row r="7102" spans="1:33" ht="202.5" customHeight="1" x14ac:dyDescent="0.25">
      <c r="A7102" s="117"/>
      <c r="G7102" s="117"/>
      <c r="AG7102" s="117"/>
    </row>
    <row r="7103" spans="1:33" ht="202.5" customHeight="1" x14ac:dyDescent="0.25">
      <c r="A7103" s="117"/>
      <c r="G7103" s="117"/>
      <c r="AG7103" s="117"/>
    </row>
    <row r="7104" spans="1:33" ht="202.5" customHeight="1" x14ac:dyDescent="0.25">
      <c r="A7104" s="117"/>
      <c r="G7104" s="117"/>
      <c r="AG7104" s="117"/>
    </row>
    <row r="7105" spans="1:33" ht="202.5" customHeight="1" x14ac:dyDescent="0.25">
      <c r="A7105" s="117"/>
      <c r="G7105" s="117"/>
      <c r="AG7105" s="117"/>
    </row>
    <row r="7106" spans="1:33" ht="202.5" customHeight="1" x14ac:dyDescent="0.25">
      <c r="A7106" s="117"/>
      <c r="G7106" s="117"/>
      <c r="AG7106" s="117"/>
    </row>
    <row r="7107" spans="1:33" ht="202.5" customHeight="1" x14ac:dyDescent="0.25">
      <c r="A7107" s="117"/>
      <c r="G7107" s="117"/>
      <c r="AG7107" s="117"/>
    </row>
    <row r="7108" spans="1:33" ht="202.5" customHeight="1" x14ac:dyDescent="0.25">
      <c r="A7108" s="117"/>
      <c r="G7108" s="117"/>
      <c r="AG7108" s="117"/>
    </row>
    <row r="7109" spans="1:33" ht="202.5" customHeight="1" x14ac:dyDescent="0.25">
      <c r="A7109" s="117"/>
      <c r="G7109" s="117"/>
      <c r="AG7109" s="117"/>
    </row>
    <row r="7110" spans="1:33" ht="202.5" customHeight="1" x14ac:dyDescent="0.25">
      <c r="A7110" s="117"/>
      <c r="G7110" s="117"/>
      <c r="AG7110" s="117"/>
    </row>
    <row r="7111" spans="1:33" ht="202.5" customHeight="1" x14ac:dyDescent="0.25">
      <c r="A7111" s="117"/>
      <c r="G7111" s="117"/>
      <c r="AG7111" s="117"/>
    </row>
    <row r="7112" spans="1:33" ht="202.5" customHeight="1" x14ac:dyDescent="0.25">
      <c r="A7112" s="117"/>
      <c r="G7112" s="117"/>
      <c r="AG7112" s="117"/>
    </row>
    <row r="7113" spans="1:33" ht="202.5" customHeight="1" x14ac:dyDescent="0.25">
      <c r="A7113" s="117"/>
      <c r="G7113" s="117"/>
      <c r="AG7113" s="117"/>
    </row>
    <row r="7114" spans="1:33" ht="202.5" customHeight="1" x14ac:dyDescent="0.25">
      <c r="A7114" s="117"/>
      <c r="G7114" s="117"/>
      <c r="AG7114" s="117"/>
    </row>
    <row r="7115" spans="1:33" ht="202.5" customHeight="1" x14ac:dyDescent="0.25">
      <c r="A7115" s="117"/>
      <c r="G7115" s="117"/>
      <c r="AG7115" s="117"/>
    </row>
    <row r="7116" spans="1:33" ht="202.5" customHeight="1" x14ac:dyDescent="0.25">
      <c r="A7116" s="117"/>
      <c r="G7116" s="117"/>
      <c r="AG7116" s="117"/>
    </row>
    <row r="7117" spans="1:33" ht="202.5" customHeight="1" x14ac:dyDescent="0.25">
      <c r="A7117" s="117"/>
      <c r="G7117" s="117"/>
      <c r="AG7117" s="117"/>
    </row>
    <row r="7118" spans="1:33" ht="202.5" customHeight="1" x14ac:dyDescent="0.25">
      <c r="A7118" s="117"/>
      <c r="G7118" s="117"/>
      <c r="AG7118" s="117"/>
    </row>
    <row r="7119" spans="1:33" ht="202.5" customHeight="1" x14ac:dyDescent="0.25">
      <c r="A7119" s="117"/>
      <c r="G7119" s="117"/>
      <c r="AG7119" s="117"/>
    </row>
    <row r="7120" spans="1:33" ht="202.5" customHeight="1" x14ac:dyDescent="0.25">
      <c r="A7120" s="117"/>
      <c r="G7120" s="117"/>
      <c r="AG7120" s="117"/>
    </row>
    <row r="7121" spans="1:33" ht="202.5" customHeight="1" x14ac:dyDescent="0.25">
      <c r="A7121" s="117"/>
      <c r="G7121" s="117"/>
      <c r="AG7121" s="117"/>
    </row>
    <row r="7122" spans="1:33" ht="202.5" customHeight="1" x14ac:dyDescent="0.25">
      <c r="A7122" s="117"/>
      <c r="G7122" s="117"/>
      <c r="AG7122" s="117"/>
    </row>
    <row r="7123" spans="1:33" ht="202.5" customHeight="1" x14ac:dyDescent="0.25">
      <c r="A7123" s="117"/>
      <c r="G7123" s="117"/>
      <c r="AG7123" s="117"/>
    </row>
    <row r="7124" spans="1:33" ht="202.5" customHeight="1" x14ac:dyDescent="0.25">
      <c r="A7124" s="117"/>
      <c r="G7124" s="117"/>
      <c r="AG7124" s="117"/>
    </row>
    <row r="7125" spans="1:33" ht="202.5" customHeight="1" x14ac:dyDescent="0.25">
      <c r="A7125" s="117"/>
      <c r="G7125" s="117"/>
      <c r="AG7125" s="117"/>
    </row>
    <row r="7126" spans="1:33" ht="202.5" customHeight="1" x14ac:dyDescent="0.25">
      <c r="A7126" s="117"/>
      <c r="G7126" s="117"/>
      <c r="AG7126" s="117"/>
    </row>
    <row r="7127" spans="1:33" ht="202.5" customHeight="1" x14ac:dyDescent="0.25">
      <c r="A7127" s="117"/>
      <c r="G7127" s="117"/>
      <c r="AG7127" s="117"/>
    </row>
    <row r="7128" spans="1:33" ht="202.5" customHeight="1" x14ac:dyDescent="0.25">
      <c r="A7128" s="117"/>
      <c r="G7128" s="117"/>
      <c r="AG7128" s="117"/>
    </row>
    <row r="7129" spans="1:33" ht="202.5" customHeight="1" x14ac:dyDescent="0.25">
      <c r="A7129" s="117"/>
      <c r="G7129" s="117"/>
      <c r="AG7129" s="117"/>
    </row>
    <row r="7130" spans="1:33" ht="202.5" customHeight="1" x14ac:dyDescent="0.25">
      <c r="A7130" s="117"/>
      <c r="G7130" s="117"/>
      <c r="AG7130" s="117"/>
    </row>
    <row r="7131" spans="1:33" ht="202.5" customHeight="1" x14ac:dyDescent="0.25">
      <c r="A7131" s="117"/>
      <c r="G7131" s="117"/>
      <c r="AG7131" s="117"/>
    </row>
    <row r="7132" spans="1:33" ht="202.5" customHeight="1" x14ac:dyDescent="0.25">
      <c r="A7132" s="117"/>
      <c r="G7132" s="117"/>
      <c r="AG7132" s="117"/>
    </row>
    <row r="7133" spans="1:33" ht="202.5" customHeight="1" x14ac:dyDescent="0.25">
      <c r="A7133" s="117"/>
      <c r="G7133" s="117"/>
      <c r="AG7133" s="117"/>
    </row>
    <row r="7134" spans="1:33" ht="202.5" customHeight="1" x14ac:dyDescent="0.25">
      <c r="A7134" s="117"/>
      <c r="G7134" s="117"/>
      <c r="AG7134" s="117"/>
    </row>
    <row r="7135" spans="1:33" ht="202.5" customHeight="1" x14ac:dyDescent="0.25">
      <c r="A7135" s="117"/>
      <c r="G7135" s="117"/>
      <c r="AG7135" s="117"/>
    </row>
    <row r="7136" spans="1:33" ht="202.5" customHeight="1" x14ac:dyDescent="0.25">
      <c r="A7136" s="117"/>
      <c r="G7136" s="117"/>
      <c r="AG7136" s="117"/>
    </row>
    <row r="7137" spans="1:33" ht="202.5" customHeight="1" x14ac:dyDescent="0.25">
      <c r="A7137" s="117"/>
      <c r="G7137" s="117"/>
      <c r="AG7137" s="117"/>
    </row>
    <row r="7138" spans="1:33" ht="202.5" customHeight="1" x14ac:dyDescent="0.25">
      <c r="A7138" s="117"/>
      <c r="G7138" s="117"/>
      <c r="AG7138" s="117"/>
    </row>
    <row r="7139" spans="1:33" ht="202.5" customHeight="1" x14ac:dyDescent="0.25">
      <c r="A7139" s="117"/>
      <c r="G7139" s="117"/>
      <c r="AG7139" s="117"/>
    </row>
    <row r="7140" spans="1:33" ht="202.5" customHeight="1" x14ac:dyDescent="0.25">
      <c r="A7140" s="117"/>
      <c r="G7140" s="117"/>
      <c r="AG7140" s="117"/>
    </row>
    <row r="7141" spans="1:33" ht="202.5" customHeight="1" x14ac:dyDescent="0.25">
      <c r="A7141" s="117"/>
      <c r="G7141" s="117"/>
      <c r="AG7141" s="117"/>
    </row>
    <row r="7142" spans="1:33" ht="202.5" customHeight="1" x14ac:dyDescent="0.25">
      <c r="A7142" s="117"/>
      <c r="G7142" s="117"/>
      <c r="AG7142" s="117"/>
    </row>
    <row r="7143" spans="1:33" ht="202.5" customHeight="1" x14ac:dyDescent="0.25">
      <c r="A7143" s="117"/>
      <c r="G7143" s="117"/>
      <c r="AG7143" s="117"/>
    </row>
    <row r="7144" spans="1:33" ht="202.5" customHeight="1" x14ac:dyDescent="0.25">
      <c r="A7144" s="117"/>
      <c r="G7144" s="117"/>
      <c r="AG7144" s="117"/>
    </row>
    <row r="7145" spans="1:33" ht="202.5" customHeight="1" x14ac:dyDescent="0.25">
      <c r="A7145" s="117"/>
      <c r="G7145" s="117"/>
      <c r="AG7145" s="117"/>
    </row>
    <row r="7146" spans="1:33" ht="202.5" customHeight="1" x14ac:dyDescent="0.25">
      <c r="A7146" s="117"/>
      <c r="G7146" s="117"/>
      <c r="AG7146" s="117"/>
    </row>
    <row r="7147" spans="1:33" ht="202.5" customHeight="1" x14ac:dyDescent="0.25">
      <c r="A7147" s="117"/>
      <c r="G7147" s="117"/>
      <c r="AG7147" s="117"/>
    </row>
    <row r="7148" spans="1:33" ht="202.5" customHeight="1" x14ac:dyDescent="0.25">
      <c r="A7148" s="117"/>
      <c r="G7148" s="117"/>
      <c r="AG7148" s="117"/>
    </row>
    <row r="7149" spans="1:33" ht="202.5" customHeight="1" x14ac:dyDescent="0.25">
      <c r="A7149" s="117"/>
      <c r="G7149" s="117"/>
      <c r="AG7149" s="117"/>
    </row>
    <row r="7150" spans="1:33" ht="202.5" customHeight="1" x14ac:dyDescent="0.25">
      <c r="A7150" s="117"/>
      <c r="G7150" s="117"/>
      <c r="AG7150" s="117"/>
    </row>
    <row r="7151" spans="1:33" ht="202.5" customHeight="1" x14ac:dyDescent="0.25">
      <c r="A7151" s="117"/>
      <c r="G7151" s="117"/>
      <c r="AG7151" s="117"/>
    </row>
    <row r="7152" spans="1:33" ht="202.5" customHeight="1" x14ac:dyDescent="0.25">
      <c r="A7152" s="117"/>
      <c r="G7152" s="117"/>
      <c r="AG7152" s="117"/>
    </row>
    <row r="7153" spans="1:33" ht="202.5" customHeight="1" x14ac:dyDescent="0.25">
      <c r="A7153" s="117"/>
      <c r="G7153" s="117"/>
      <c r="AG7153" s="117"/>
    </row>
    <row r="7154" spans="1:33" ht="202.5" customHeight="1" x14ac:dyDescent="0.25">
      <c r="A7154" s="117"/>
      <c r="G7154" s="117"/>
      <c r="AG7154" s="117"/>
    </row>
    <row r="7155" spans="1:33" ht="202.5" customHeight="1" x14ac:dyDescent="0.25">
      <c r="A7155" s="117"/>
      <c r="G7155" s="117"/>
      <c r="AG7155" s="117"/>
    </row>
    <row r="7156" spans="1:33" ht="202.5" customHeight="1" x14ac:dyDescent="0.25">
      <c r="A7156" s="117"/>
      <c r="G7156" s="117"/>
      <c r="AG7156" s="117"/>
    </row>
    <row r="7157" spans="1:33" ht="202.5" customHeight="1" x14ac:dyDescent="0.25">
      <c r="A7157" s="117"/>
      <c r="G7157" s="117"/>
      <c r="AG7157" s="117"/>
    </row>
    <row r="7158" spans="1:33" ht="202.5" customHeight="1" x14ac:dyDescent="0.25">
      <c r="A7158" s="117"/>
      <c r="G7158" s="117"/>
      <c r="AG7158" s="117"/>
    </row>
    <row r="7159" spans="1:33" ht="202.5" customHeight="1" x14ac:dyDescent="0.25">
      <c r="A7159" s="117"/>
      <c r="G7159" s="117"/>
      <c r="AG7159" s="117"/>
    </row>
    <row r="7160" spans="1:33" ht="202.5" customHeight="1" x14ac:dyDescent="0.25">
      <c r="A7160" s="117"/>
      <c r="G7160" s="117"/>
      <c r="AG7160" s="117"/>
    </row>
    <row r="7161" spans="1:33" ht="202.5" customHeight="1" x14ac:dyDescent="0.25">
      <c r="A7161" s="117"/>
      <c r="G7161" s="117"/>
      <c r="AG7161" s="117"/>
    </row>
    <row r="7162" spans="1:33" ht="202.5" customHeight="1" x14ac:dyDescent="0.25">
      <c r="A7162" s="117"/>
      <c r="G7162" s="117"/>
      <c r="AG7162" s="117"/>
    </row>
    <row r="7163" spans="1:33" ht="202.5" customHeight="1" x14ac:dyDescent="0.25">
      <c r="A7163" s="117"/>
      <c r="G7163" s="117"/>
      <c r="AG7163" s="117"/>
    </row>
    <row r="7164" spans="1:33" ht="202.5" customHeight="1" x14ac:dyDescent="0.25">
      <c r="A7164" s="117"/>
      <c r="G7164" s="117"/>
      <c r="AG7164" s="117"/>
    </row>
    <row r="7165" spans="1:33" ht="202.5" customHeight="1" x14ac:dyDescent="0.25">
      <c r="A7165" s="117"/>
      <c r="G7165" s="117"/>
      <c r="AG7165" s="117"/>
    </row>
    <row r="7166" spans="1:33" ht="202.5" customHeight="1" x14ac:dyDescent="0.25">
      <c r="A7166" s="117"/>
      <c r="G7166" s="117"/>
      <c r="AG7166" s="117"/>
    </row>
    <row r="7167" spans="1:33" ht="202.5" customHeight="1" x14ac:dyDescent="0.25">
      <c r="A7167" s="117"/>
      <c r="G7167" s="117"/>
      <c r="AG7167" s="117"/>
    </row>
    <row r="7168" spans="1:33" ht="202.5" customHeight="1" x14ac:dyDescent="0.25">
      <c r="A7168" s="117"/>
      <c r="G7168" s="117"/>
      <c r="AG7168" s="117"/>
    </row>
    <row r="7169" spans="1:33" ht="202.5" customHeight="1" x14ac:dyDescent="0.25">
      <c r="A7169" s="117"/>
      <c r="G7169" s="117"/>
      <c r="AG7169" s="117"/>
    </row>
    <row r="7170" spans="1:33" ht="202.5" customHeight="1" x14ac:dyDescent="0.25">
      <c r="A7170" s="117"/>
      <c r="G7170" s="117"/>
      <c r="AG7170" s="117"/>
    </row>
    <row r="7171" spans="1:33" ht="202.5" customHeight="1" x14ac:dyDescent="0.25">
      <c r="A7171" s="117"/>
      <c r="G7171" s="117"/>
      <c r="AG7171" s="117"/>
    </row>
    <row r="7172" spans="1:33" ht="202.5" customHeight="1" x14ac:dyDescent="0.25">
      <c r="A7172" s="117"/>
      <c r="G7172" s="117"/>
      <c r="AG7172" s="117"/>
    </row>
    <row r="7173" spans="1:33" ht="202.5" customHeight="1" x14ac:dyDescent="0.25">
      <c r="A7173" s="117"/>
      <c r="G7173" s="117"/>
      <c r="AG7173" s="117"/>
    </row>
    <row r="7174" spans="1:33" ht="202.5" customHeight="1" x14ac:dyDescent="0.25">
      <c r="A7174" s="117"/>
      <c r="G7174" s="117"/>
      <c r="AG7174" s="117"/>
    </row>
    <row r="7175" spans="1:33" ht="202.5" customHeight="1" x14ac:dyDescent="0.25">
      <c r="A7175" s="117"/>
      <c r="G7175" s="117"/>
      <c r="AG7175" s="117"/>
    </row>
    <row r="7176" spans="1:33" ht="202.5" customHeight="1" x14ac:dyDescent="0.25">
      <c r="A7176" s="117"/>
      <c r="G7176" s="117"/>
      <c r="AG7176" s="117"/>
    </row>
    <row r="7177" spans="1:33" ht="202.5" customHeight="1" x14ac:dyDescent="0.25">
      <c r="A7177" s="117"/>
      <c r="G7177" s="117"/>
      <c r="AG7177" s="117"/>
    </row>
    <row r="7178" spans="1:33" ht="202.5" customHeight="1" x14ac:dyDescent="0.25">
      <c r="A7178" s="117"/>
      <c r="G7178" s="117"/>
      <c r="AG7178" s="117"/>
    </row>
    <row r="7179" spans="1:33" ht="202.5" customHeight="1" x14ac:dyDescent="0.25">
      <c r="A7179" s="117"/>
      <c r="G7179" s="117"/>
      <c r="AG7179" s="117"/>
    </row>
    <row r="7180" spans="1:33" ht="202.5" customHeight="1" x14ac:dyDescent="0.25">
      <c r="A7180" s="117"/>
      <c r="G7180" s="117"/>
      <c r="AG7180" s="117"/>
    </row>
    <row r="7181" spans="1:33" ht="202.5" customHeight="1" x14ac:dyDescent="0.25">
      <c r="A7181" s="117"/>
      <c r="G7181" s="117"/>
      <c r="AG7181" s="117"/>
    </row>
    <row r="7182" spans="1:33" ht="202.5" customHeight="1" x14ac:dyDescent="0.25">
      <c r="A7182" s="117"/>
      <c r="G7182" s="117"/>
      <c r="AG7182" s="117"/>
    </row>
    <row r="7183" spans="1:33" ht="202.5" customHeight="1" x14ac:dyDescent="0.25">
      <c r="A7183" s="117"/>
      <c r="G7183" s="117"/>
      <c r="AG7183" s="117"/>
    </row>
    <row r="7184" spans="1:33" ht="202.5" customHeight="1" x14ac:dyDescent="0.25">
      <c r="A7184" s="117"/>
      <c r="G7184" s="117"/>
      <c r="AG7184" s="117"/>
    </row>
    <row r="7185" spans="1:33" ht="202.5" customHeight="1" x14ac:dyDescent="0.25">
      <c r="A7185" s="117"/>
      <c r="G7185" s="117"/>
      <c r="AG7185" s="117"/>
    </row>
    <row r="7186" spans="1:33" ht="202.5" customHeight="1" x14ac:dyDescent="0.25">
      <c r="A7186" s="117"/>
      <c r="G7186" s="117"/>
      <c r="AG7186" s="117"/>
    </row>
    <row r="7187" spans="1:33" ht="202.5" customHeight="1" x14ac:dyDescent="0.25">
      <c r="A7187" s="117"/>
      <c r="G7187" s="117"/>
      <c r="AG7187" s="117"/>
    </row>
    <row r="7188" spans="1:33" ht="202.5" customHeight="1" x14ac:dyDescent="0.25">
      <c r="A7188" s="117"/>
      <c r="G7188" s="117"/>
      <c r="AG7188" s="117"/>
    </row>
    <row r="7189" spans="1:33" ht="202.5" customHeight="1" x14ac:dyDescent="0.25">
      <c r="A7189" s="117"/>
      <c r="G7189" s="117"/>
      <c r="AG7189" s="117"/>
    </row>
    <row r="7190" spans="1:33" ht="202.5" customHeight="1" x14ac:dyDescent="0.25">
      <c r="A7190" s="117"/>
      <c r="G7190" s="117"/>
      <c r="AG7190" s="117"/>
    </row>
    <row r="7191" spans="1:33" ht="202.5" customHeight="1" x14ac:dyDescent="0.25">
      <c r="A7191" s="117"/>
      <c r="G7191" s="117"/>
      <c r="AG7191" s="117"/>
    </row>
    <row r="7192" spans="1:33" ht="202.5" customHeight="1" x14ac:dyDescent="0.25">
      <c r="A7192" s="117"/>
      <c r="G7192" s="117"/>
      <c r="AG7192" s="117"/>
    </row>
    <row r="7193" spans="1:33" ht="202.5" customHeight="1" x14ac:dyDescent="0.25">
      <c r="A7193" s="117"/>
      <c r="G7193" s="117"/>
      <c r="AG7193" s="117"/>
    </row>
    <row r="7194" spans="1:33" ht="202.5" customHeight="1" x14ac:dyDescent="0.25">
      <c r="A7194" s="117"/>
      <c r="G7194" s="117"/>
      <c r="AG7194" s="117"/>
    </row>
    <row r="7195" spans="1:33" ht="202.5" customHeight="1" x14ac:dyDescent="0.25">
      <c r="A7195" s="117"/>
      <c r="G7195" s="117"/>
      <c r="AG7195" s="117"/>
    </row>
    <row r="7196" spans="1:33" ht="202.5" customHeight="1" x14ac:dyDescent="0.25">
      <c r="A7196" s="117"/>
      <c r="G7196" s="117"/>
      <c r="AG7196" s="117"/>
    </row>
    <row r="7197" spans="1:33" ht="202.5" customHeight="1" x14ac:dyDescent="0.25">
      <c r="A7197" s="117"/>
      <c r="G7197" s="117"/>
      <c r="AG7197" s="117"/>
    </row>
    <row r="7198" spans="1:33" ht="202.5" customHeight="1" x14ac:dyDescent="0.25">
      <c r="A7198" s="117"/>
      <c r="G7198" s="117"/>
      <c r="AG7198" s="117"/>
    </row>
    <row r="7199" spans="1:33" ht="202.5" customHeight="1" x14ac:dyDescent="0.25">
      <c r="A7199" s="117"/>
      <c r="G7199" s="117"/>
      <c r="AG7199" s="117"/>
    </row>
    <row r="7200" spans="1:33" ht="202.5" customHeight="1" x14ac:dyDescent="0.25">
      <c r="A7200" s="117"/>
      <c r="G7200" s="117"/>
      <c r="AG7200" s="117"/>
    </row>
    <row r="7201" spans="1:33" ht="202.5" customHeight="1" x14ac:dyDescent="0.25">
      <c r="A7201" s="117"/>
      <c r="G7201" s="117"/>
      <c r="AG7201" s="117"/>
    </row>
    <row r="7202" spans="1:33" ht="202.5" customHeight="1" x14ac:dyDescent="0.25">
      <c r="A7202" s="117"/>
      <c r="G7202" s="117"/>
      <c r="AG7202" s="117"/>
    </row>
    <row r="7203" spans="1:33" ht="202.5" customHeight="1" x14ac:dyDescent="0.25">
      <c r="A7203" s="117"/>
      <c r="G7203" s="117"/>
      <c r="AG7203" s="117"/>
    </row>
    <row r="7204" spans="1:33" ht="202.5" customHeight="1" x14ac:dyDescent="0.25">
      <c r="A7204" s="117"/>
      <c r="G7204" s="117"/>
      <c r="AG7204" s="117"/>
    </row>
    <row r="7205" spans="1:33" ht="202.5" customHeight="1" x14ac:dyDescent="0.25">
      <c r="A7205" s="117"/>
      <c r="G7205" s="117"/>
      <c r="AG7205" s="117"/>
    </row>
    <row r="7206" spans="1:33" ht="202.5" customHeight="1" x14ac:dyDescent="0.25">
      <c r="A7206" s="117"/>
      <c r="G7206" s="117"/>
      <c r="AG7206" s="117"/>
    </row>
    <row r="7207" spans="1:33" ht="202.5" customHeight="1" x14ac:dyDescent="0.25">
      <c r="A7207" s="117"/>
      <c r="G7207" s="117"/>
      <c r="AG7207" s="117"/>
    </row>
    <row r="7208" spans="1:33" ht="202.5" customHeight="1" x14ac:dyDescent="0.25">
      <c r="A7208" s="117"/>
      <c r="G7208" s="117"/>
      <c r="AG7208" s="117"/>
    </row>
    <row r="7209" spans="1:33" ht="202.5" customHeight="1" x14ac:dyDescent="0.25">
      <c r="A7209" s="117"/>
      <c r="G7209" s="117"/>
      <c r="AG7209" s="117"/>
    </row>
    <row r="7210" spans="1:33" ht="202.5" customHeight="1" x14ac:dyDescent="0.25">
      <c r="A7210" s="117"/>
      <c r="G7210" s="117"/>
      <c r="AG7210" s="117"/>
    </row>
    <row r="7211" spans="1:33" ht="202.5" customHeight="1" x14ac:dyDescent="0.25">
      <c r="A7211" s="117"/>
      <c r="G7211" s="117"/>
      <c r="AG7211" s="117"/>
    </row>
    <row r="7212" spans="1:33" ht="202.5" customHeight="1" x14ac:dyDescent="0.25">
      <c r="A7212" s="117"/>
      <c r="G7212" s="117"/>
      <c r="AG7212" s="117"/>
    </row>
    <row r="7213" spans="1:33" ht="202.5" customHeight="1" x14ac:dyDescent="0.25">
      <c r="A7213" s="117"/>
      <c r="G7213" s="117"/>
      <c r="AG7213" s="117"/>
    </row>
    <row r="7214" spans="1:33" ht="202.5" customHeight="1" x14ac:dyDescent="0.25">
      <c r="A7214" s="117"/>
      <c r="G7214" s="117"/>
      <c r="AG7214" s="117"/>
    </row>
    <row r="7215" spans="1:33" ht="202.5" customHeight="1" x14ac:dyDescent="0.25">
      <c r="A7215" s="117"/>
      <c r="G7215" s="117"/>
      <c r="AG7215" s="117"/>
    </row>
    <row r="7216" spans="1:33" ht="202.5" customHeight="1" x14ac:dyDescent="0.25">
      <c r="A7216" s="117"/>
      <c r="G7216" s="117"/>
      <c r="AG7216" s="117"/>
    </row>
    <row r="7217" spans="1:33" ht="202.5" customHeight="1" x14ac:dyDescent="0.25">
      <c r="A7217" s="117"/>
      <c r="G7217" s="117"/>
      <c r="AG7217" s="117"/>
    </row>
    <row r="7218" spans="1:33" ht="202.5" customHeight="1" x14ac:dyDescent="0.25">
      <c r="A7218" s="117"/>
      <c r="G7218" s="117"/>
      <c r="AG7218" s="117"/>
    </row>
    <row r="7219" spans="1:33" ht="202.5" customHeight="1" x14ac:dyDescent="0.25">
      <c r="A7219" s="117"/>
      <c r="G7219" s="117"/>
      <c r="AG7219" s="117"/>
    </row>
    <row r="7220" spans="1:33" ht="202.5" customHeight="1" x14ac:dyDescent="0.25">
      <c r="A7220" s="117"/>
      <c r="G7220" s="117"/>
      <c r="AG7220" s="117"/>
    </row>
    <row r="7221" spans="1:33" ht="202.5" customHeight="1" x14ac:dyDescent="0.25">
      <c r="A7221" s="117"/>
      <c r="G7221" s="117"/>
      <c r="AG7221" s="117"/>
    </row>
    <row r="7222" spans="1:33" ht="202.5" customHeight="1" x14ac:dyDescent="0.25">
      <c r="A7222" s="117"/>
      <c r="G7222" s="117"/>
      <c r="AG7222" s="117"/>
    </row>
    <row r="7223" spans="1:33" ht="202.5" customHeight="1" x14ac:dyDescent="0.25">
      <c r="A7223" s="117"/>
      <c r="G7223" s="117"/>
      <c r="AG7223" s="117"/>
    </row>
    <row r="7224" spans="1:33" ht="202.5" customHeight="1" x14ac:dyDescent="0.25">
      <c r="A7224" s="117"/>
      <c r="G7224" s="117"/>
      <c r="AG7224" s="117"/>
    </row>
    <row r="7225" spans="1:33" ht="202.5" customHeight="1" x14ac:dyDescent="0.25">
      <c r="A7225" s="117"/>
      <c r="G7225" s="117"/>
      <c r="AG7225" s="117"/>
    </row>
    <row r="7226" spans="1:33" ht="202.5" customHeight="1" x14ac:dyDescent="0.25">
      <c r="A7226" s="117"/>
      <c r="G7226" s="117"/>
      <c r="AG7226" s="117"/>
    </row>
    <row r="7227" spans="1:33" ht="202.5" customHeight="1" x14ac:dyDescent="0.25">
      <c r="A7227" s="117"/>
      <c r="G7227" s="117"/>
      <c r="AG7227" s="117"/>
    </row>
    <row r="7228" spans="1:33" ht="202.5" customHeight="1" x14ac:dyDescent="0.25">
      <c r="A7228" s="117"/>
      <c r="G7228" s="117"/>
      <c r="AG7228" s="117"/>
    </row>
    <row r="7229" spans="1:33" ht="202.5" customHeight="1" x14ac:dyDescent="0.25">
      <c r="A7229" s="117"/>
      <c r="G7229" s="117"/>
      <c r="AG7229" s="117"/>
    </row>
    <row r="7230" spans="1:33" ht="202.5" customHeight="1" x14ac:dyDescent="0.25">
      <c r="A7230" s="117"/>
      <c r="G7230" s="117"/>
      <c r="AG7230" s="117"/>
    </row>
    <row r="7231" spans="1:33" ht="202.5" customHeight="1" x14ac:dyDescent="0.25">
      <c r="A7231" s="117"/>
      <c r="G7231" s="117"/>
      <c r="AG7231" s="117"/>
    </row>
    <row r="7232" spans="1:33" ht="202.5" customHeight="1" x14ac:dyDescent="0.25">
      <c r="A7232" s="117"/>
      <c r="G7232" s="117"/>
      <c r="AG7232" s="117"/>
    </row>
    <row r="7233" spans="1:33" ht="202.5" customHeight="1" x14ac:dyDescent="0.25">
      <c r="A7233" s="117"/>
      <c r="G7233" s="117"/>
      <c r="AG7233" s="117"/>
    </row>
    <row r="7234" spans="1:33" ht="202.5" customHeight="1" x14ac:dyDescent="0.25">
      <c r="A7234" s="117"/>
      <c r="G7234" s="117"/>
      <c r="AG7234" s="117"/>
    </row>
    <row r="7235" spans="1:33" ht="202.5" customHeight="1" x14ac:dyDescent="0.25">
      <c r="A7235" s="117"/>
      <c r="G7235" s="117"/>
      <c r="AG7235" s="117"/>
    </row>
    <row r="7236" spans="1:33" ht="202.5" customHeight="1" x14ac:dyDescent="0.25">
      <c r="A7236" s="117"/>
      <c r="G7236" s="117"/>
      <c r="AG7236" s="117"/>
    </row>
    <row r="7237" spans="1:33" ht="202.5" customHeight="1" x14ac:dyDescent="0.25">
      <c r="A7237" s="117"/>
      <c r="G7237" s="117"/>
      <c r="AG7237" s="117"/>
    </row>
    <row r="7238" spans="1:33" ht="202.5" customHeight="1" x14ac:dyDescent="0.25">
      <c r="A7238" s="117"/>
      <c r="G7238" s="117"/>
      <c r="AG7238" s="117"/>
    </row>
    <row r="7239" spans="1:33" ht="202.5" customHeight="1" x14ac:dyDescent="0.25">
      <c r="A7239" s="117"/>
      <c r="G7239" s="117"/>
      <c r="AG7239" s="117"/>
    </row>
    <row r="7240" spans="1:33" ht="202.5" customHeight="1" x14ac:dyDescent="0.25">
      <c r="A7240" s="117"/>
      <c r="G7240" s="117"/>
      <c r="AG7240" s="117"/>
    </row>
    <row r="7241" spans="1:33" ht="202.5" customHeight="1" x14ac:dyDescent="0.25">
      <c r="A7241" s="117"/>
      <c r="G7241" s="117"/>
      <c r="AG7241" s="117"/>
    </row>
    <row r="7242" spans="1:33" ht="202.5" customHeight="1" x14ac:dyDescent="0.25">
      <c r="A7242" s="117"/>
      <c r="G7242" s="117"/>
      <c r="AG7242" s="117"/>
    </row>
    <row r="7243" spans="1:33" ht="202.5" customHeight="1" x14ac:dyDescent="0.25">
      <c r="A7243" s="117"/>
      <c r="G7243" s="117"/>
      <c r="AG7243" s="117"/>
    </row>
    <row r="7244" spans="1:33" ht="202.5" customHeight="1" x14ac:dyDescent="0.25">
      <c r="A7244" s="117"/>
      <c r="G7244" s="117"/>
      <c r="AG7244" s="117"/>
    </row>
    <row r="7245" spans="1:33" ht="202.5" customHeight="1" x14ac:dyDescent="0.25">
      <c r="A7245" s="117"/>
      <c r="G7245" s="117"/>
      <c r="AG7245" s="117"/>
    </row>
    <row r="7246" spans="1:33" ht="202.5" customHeight="1" x14ac:dyDescent="0.25">
      <c r="A7246" s="117"/>
      <c r="G7246" s="117"/>
      <c r="AG7246" s="117"/>
    </row>
    <row r="7247" spans="1:33" ht="202.5" customHeight="1" x14ac:dyDescent="0.25">
      <c r="A7247" s="117"/>
      <c r="G7247" s="117"/>
      <c r="AG7247" s="117"/>
    </row>
    <row r="7248" spans="1:33" ht="202.5" customHeight="1" x14ac:dyDescent="0.25">
      <c r="A7248" s="117"/>
      <c r="G7248" s="117"/>
      <c r="AG7248" s="117"/>
    </row>
    <row r="7249" spans="1:33" ht="202.5" customHeight="1" x14ac:dyDescent="0.25">
      <c r="A7249" s="117"/>
      <c r="G7249" s="117"/>
      <c r="AG7249" s="117"/>
    </row>
    <row r="7250" spans="1:33" ht="202.5" customHeight="1" x14ac:dyDescent="0.25">
      <c r="A7250" s="117"/>
      <c r="G7250" s="117"/>
      <c r="AG7250" s="117"/>
    </row>
    <row r="7251" spans="1:33" ht="202.5" customHeight="1" x14ac:dyDescent="0.25">
      <c r="A7251" s="117"/>
      <c r="G7251" s="117"/>
      <c r="AG7251" s="117"/>
    </row>
    <row r="7252" spans="1:33" ht="202.5" customHeight="1" x14ac:dyDescent="0.25">
      <c r="A7252" s="117"/>
      <c r="G7252" s="117"/>
      <c r="AG7252" s="117"/>
    </row>
    <row r="7253" spans="1:33" ht="202.5" customHeight="1" x14ac:dyDescent="0.25">
      <c r="A7253" s="117"/>
      <c r="G7253" s="117"/>
      <c r="AG7253" s="117"/>
    </row>
    <row r="7254" spans="1:33" ht="202.5" customHeight="1" x14ac:dyDescent="0.25">
      <c r="A7254" s="117"/>
      <c r="G7254" s="117"/>
      <c r="AG7254" s="117"/>
    </row>
    <row r="7255" spans="1:33" ht="202.5" customHeight="1" x14ac:dyDescent="0.25">
      <c r="A7255" s="117"/>
      <c r="G7255" s="117"/>
      <c r="AG7255" s="117"/>
    </row>
    <row r="7256" spans="1:33" ht="202.5" customHeight="1" x14ac:dyDescent="0.25">
      <c r="A7256" s="117"/>
      <c r="G7256" s="117"/>
      <c r="AG7256" s="117"/>
    </row>
    <row r="7257" spans="1:33" ht="202.5" customHeight="1" x14ac:dyDescent="0.25">
      <c r="A7257" s="117"/>
      <c r="G7257" s="117"/>
      <c r="AG7257" s="117"/>
    </row>
    <row r="7258" spans="1:33" ht="202.5" customHeight="1" x14ac:dyDescent="0.25">
      <c r="A7258" s="117"/>
      <c r="G7258" s="117"/>
      <c r="AG7258" s="117"/>
    </row>
    <row r="7259" spans="1:33" ht="202.5" customHeight="1" x14ac:dyDescent="0.25">
      <c r="A7259" s="117"/>
      <c r="G7259" s="117"/>
      <c r="AG7259" s="117"/>
    </row>
    <row r="7260" spans="1:33" ht="202.5" customHeight="1" x14ac:dyDescent="0.25">
      <c r="A7260" s="117"/>
      <c r="G7260" s="117"/>
      <c r="AG7260" s="117"/>
    </row>
    <row r="7261" spans="1:33" ht="202.5" customHeight="1" x14ac:dyDescent="0.25">
      <c r="A7261" s="117"/>
      <c r="G7261" s="117"/>
      <c r="AG7261" s="117"/>
    </row>
    <row r="7262" spans="1:33" ht="202.5" customHeight="1" x14ac:dyDescent="0.25">
      <c r="A7262" s="117"/>
      <c r="G7262" s="117"/>
      <c r="AG7262" s="117"/>
    </row>
    <row r="7263" spans="1:33" ht="202.5" customHeight="1" x14ac:dyDescent="0.25">
      <c r="A7263" s="117"/>
      <c r="G7263" s="117"/>
      <c r="AG7263" s="117"/>
    </row>
    <row r="7264" spans="1:33" ht="202.5" customHeight="1" x14ac:dyDescent="0.25">
      <c r="A7264" s="117"/>
      <c r="G7264" s="117"/>
      <c r="AG7264" s="117"/>
    </row>
    <row r="7265" spans="1:33" ht="202.5" customHeight="1" x14ac:dyDescent="0.25">
      <c r="A7265" s="117"/>
      <c r="G7265" s="117"/>
      <c r="AG7265" s="117"/>
    </row>
    <row r="7266" spans="1:33" ht="202.5" customHeight="1" x14ac:dyDescent="0.25">
      <c r="A7266" s="117"/>
      <c r="G7266" s="117"/>
      <c r="AG7266" s="117"/>
    </row>
    <row r="7267" spans="1:33" ht="202.5" customHeight="1" x14ac:dyDescent="0.25">
      <c r="A7267" s="117"/>
      <c r="G7267" s="117"/>
      <c r="AG7267" s="117"/>
    </row>
    <row r="7268" spans="1:33" ht="202.5" customHeight="1" x14ac:dyDescent="0.25">
      <c r="A7268" s="117"/>
      <c r="G7268" s="117"/>
      <c r="AG7268" s="117"/>
    </row>
    <row r="7269" spans="1:33" ht="202.5" customHeight="1" x14ac:dyDescent="0.25">
      <c r="A7269" s="117"/>
      <c r="G7269" s="117"/>
      <c r="AG7269" s="117"/>
    </row>
    <row r="7270" spans="1:33" ht="202.5" customHeight="1" x14ac:dyDescent="0.25">
      <c r="A7270" s="117"/>
      <c r="G7270" s="117"/>
      <c r="AG7270" s="117"/>
    </row>
    <row r="7271" spans="1:33" ht="202.5" customHeight="1" x14ac:dyDescent="0.25">
      <c r="A7271" s="117"/>
      <c r="G7271" s="117"/>
      <c r="AG7271" s="117"/>
    </row>
    <row r="7272" spans="1:33" ht="202.5" customHeight="1" x14ac:dyDescent="0.25">
      <c r="A7272" s="117"/>
      <c r="G7272" s="117"/>
      <c r="AG7272" s="117"/>
    </row>
    <row r="7273" spans="1:33" ht="202.5" customHeight="1" x14ac:dyDescent="0.25">
      <c r="A7273" s="117"/>
      <c r="G7273" s="117"/>
      <c r="AG7273" s="117"/>
    </row>
    <row r="7274" spans="1:33" ht="202.5" customHeight="1" x14ac:dyDescent="0.25">
      <c r="A7274" s="117"/>
      <c r="G7274" s="117"/>
      <c r="AG7274" s="117"/>
    </row>
    <row r="7275" spans="1:33" ht="202.5" customHeight="1" x14ac:dyDescent="0.25">
      <c r="A7275" s="117"/>
      <c r="G7275" s="117"/>
      <c r="AG7275" s="117"/>
    </row>
    <row r="7276" spans="1:33" ht="202.5" customHeight="1" x14ac:dyDescent="0.25">
      <c r="A7276" s="117"/>
      <c r="G7276" s="117"/>
      <c r="AG7276" s="117"/>
    </row>
    <row r="7277" spans="1:33" ht="202.5" customHeight="1" x14ac:dyDescent="0.25">
      <c r="A7277" s="117"/>
      <c r="G7277" s="117"/>
      <c r="AG7277" s="117"/>
    </row>
    <row r="7278" spans="1:33" ht="202.5" customHeight="1" x14ac:dyDescent="0.25">
      <c r="A7278" s="117"/>
      <c r="G7278" s="117"/>
      <c r="AG7278" s="117"/>
    </row>
    <row r="7279" spans="1:33" ht="202.5" customHeight="1" x14ac:dyDescent="0.25">
      <c r="A7279" s="117"/>
      <c r="G7279" s="117"/>
      <c r="AG7279" s="117"/>
    </row>
    <row r="7280" spans="1:33" ht="202.5" customHeight="1" x14ac:dyDescent="0.25">
      <c r="A7280" s="117"/>
      <c r="G7280" s="117"/>
      <c r="AG7280" s="117"/>
    </row>
    <row r="7281" spans="1:33" ht="202.5" customHeight="1" x14ac:dyDescent="0.25">
      <c r="A7281" s="117"/>
      <c r="G7281" s="117"/>
      <c r="AG7281" s="117"/>
    </row>
    <row r="7282" spans="1:33" ht="202.5" customHeight="1" x14ac:dyDescent="0.25">
      <c r="A7282" s="117"/>
      <c r="G7282" s="117"/>
      <c r="AG7282" s="117"/>
    </row>
    <row r="7283" spans="1:33" ht="202.5" customHeight="1" x14ac:dyDescent="0.25">
      <c r="A7283" s="117"/>
      <c r="G7283" s="117"/>
      <c r="AG7283" s="117"/>
    </row>
    <row r="7284" spans="1:33" ht="202.5" customHeight="1" x14ac:dyDescent="0.25">
      <c r="A7284" s="117"/>
      <c r="G7284" s="117"/>
      <c r="AG7284" s="117"/>
    </row>
    <row r="7285" spans="1:33" ht="202.5" customHeight="1" x14ac:dyDescent="0.25">
      <c r="A7285" s="117"/>
      <c r="G7285" s="117"/>
      <c r="AG7285" s="117"/>
    </row>
    <row r="7286" spans="1:33" ht="202.5" customHeight="1" x14ac:dyDescent="0.25">
      <c r="A7286" s="117"/>
      <c r="G7286" s="117"/>
      <c r="AG7286" s="117"/>
    </row>
    <row r="7287" spans="1:33" ht="202.5" customHeight="1" x14ac:dyDescent="0.25">
      <c r="A7287" s="117"/>
      <c r="G7287" s="117"/>
      <c r="AG7287" s="117"/>
    </row>
    <row r="7288" spans="1:33" ht="202.5" customHeight="1" x14ac:dyDescent="0.25">
      <c r="A7288" s="117"/>
      <c r="G7288" s="117"/>
      <c r="AG7288" s="117"/>
    </row>
    <row r="7289" spans="1:33" ht="202.5" customHeight="1" x14ac:dyDescent="0.25">
      <c r="A7289" s="117"/>
      <c r="G7289" s="117"/>
      <c r="AG7289" s="117"/>
    </row>
    <row r="7290" spans="1:33" ht="202.5" customHeight="1" x14ac:dyDescent="0.25">
      <c r="A7290" s="117"/>
      <c r="G7290" s="117"/>
      <c r="AG7290" s="117"/>
    </row>
    <row r="7291" spans="1:33" ht="202.5" customHeight="1" x14ac:dyDescent="0.25">
      <c r="A7291" s="117"/>
      <c r="G7291" s="117"/>
      <c r="AG7291" s="117"/>
    </row>
    <row r="7292" spans="1:33" ht="202.5" customHeight="1" x14ac:dyDescent="0.25">
      <c r="A7292" s="117"/>
      <c r="G7292" s="117"/>
      <c r="AG7292" s="117"/>
    </row>
    <row r="7293" spans="1:33" ht="202.5" customHeight="1" x14ac:dyDescent="0.25">
      <c r="A7293" s="117"/>
      <c r="G7293" s="117"/>
      <c r="AG7293" s="117"/>
    </row>
    <row r="7294" spans="1:33" ht="202.5" customHeight="1" x14ac:dyDescent="0.25">
      <c r="A7294" s="117"/>
      <c r="G7294" s="117"/>
      <c r="AG7294" s="117"/>
    </row>
    <row r="7295" spans="1:33" ht="202.5" customHeight="1" x14ac:dyDescent="0.25">
      <c r="A7295" s="117"/>
      <c r="G7295" s="117"/>
      <c r="AG7295" s="117"/>
    </row>
    <row r="7296" spans="1:33" ht="202.5" customHeight="1" x14ac:dyDescent="0.25">
      <c r="A7296" s="117"/>
      <c r="G7296" s="117"/>
      <c r="AG7296" s="117"/>
    </row>
    <row r="7297" spans="1:33" ht="202.5" customHeight="1" x14ac:dyDescent="0.25">
      <c r="A7297" s="117"/>
      <c r="G7297" s="117"/>
      <c r="AG7297" s="117"/>
    </row>
    <row r="7298" spans="1:33" ht="202.5" customHeight="1" x14ac:dyDescent="0.25">
      <c r="A7298" s="117"/>
      <c r="G7298" s="117"/>
      <c r="AG7298" s="117"/>
    </row>
    <row r="7299" spans="1:33" ht="202.5" customHeight="1" x14ac:dyDescent="0.25">
      <c r="A7299" s="117"/>
      <c r="G7299" s="117"/>
      <c r="AG7299" s="117"/>
    </row>
    <row r="7300" spans="1:33" ht="202.5" customHeight="1" x14ac:dyDescent="0.25">
      <c r="A7300" s="117"/>
      <c r="G7300" s="117"/>
      <c r="AG7300" s="117"/>
    </row>
    <row r="7301" spans="1:33" ht="202.5" customHeight="1" x14ac:dyDescent="0.25">
      <c r="A7301" s="117"/>
      <c r="G7301" s="117"/>
      <c r="AG7301" s="117"/>
    </row>
    <row r="7302" spans="1:33" ht="202.5" customHeight="1" x14ac:dyDescent="0.25">
      <c r="A7302" s="117"/>
      <c r="G7302" s="117"/>
      <c r="AG7302" s="117"/>
    </row>
    <row r="7303" spans="1:33" ht="202.5" customHeight="1" x14ac:dyDescent="0.25">
      <c r="A7303" s="117"/>
      <c r="G7303" s="117"/>
      <c r="AG7303" s="117"/>
    </row>
    <row r="7304" spans="1:33" ht="202.5" customHeight="1" x14ac:dyDescent="0.25">
      <c r="A7304" s="117"/>
      <c r="G7304" s="117"/>
      <c r="AG7304" s="117"/>
    </row>
    <row r="7305" spans="1:33" ht="202.5" customHeight="1" x14ac:dyDescent="0.25">
      <c r="A7305" s="117"/>
      <c r="G7305" s="117"/>
      <c r="AG7305" s="117"/>
    </row>
    <row r="7306" spans="1:33" ht="202.5" customHeight="1" x14ac:dyDescent="0.25">
      <c r="A7306" s="117"/>
      <c r="G7306" s="117"/>
      <c r="AG7306" s="117"/>
    </row>
    <row r="7307" spans="1:33" ht="202.5" customHeight="1" x14ac:dyDescent="0.25">
      <c r="A7307" s="117"/>
      <c r="G7307" s="117"/>
      <c r="AG7307" s="117"/>
    </row>
    <row r="7308" spans="1:33" ht="202.5" customHeight="1" x14ac:dyDescent="0.25">
      <c r="A7308" s="117"/>
      <c r="G7308" s="117"/>
      <c r="AG7308" s="117"/>
    </row>
    <row r="7309" spans="1:33" ht="202.5" customHeight="1" x14ac:dyDescent="0.25">
      <c r="A7309" s="117"/>
      <c r="G7309" s="117"/>
      <c r="AG7309" s="117"/>
    </row>
    <row r="7310" spans="1:33" ht="202.5" customHeight="1" x14ac:dyDescent="0.25">
      <c r="A7310" s="117"/>
      <c r="G7310" s="117"/>
      <c r="AG7310" s="117"/>
    </row>
    <row r="7311" spans="1:33" ht="202.5" customHeight="1" x14ac:dyDescent="0.25">
      <c r="A7311" s="117"/>
      <c r="G7311" s="117"/>
      <c r="AG7311" s="117"/>
    </row>
    <row r="7312" spans="1:33" ht="202.5" customHeight="1" x14ac:dyDescent="0.25">
      <c r="A7312" s="117"/>
      <c r="G7312" s="117"/>
      <c r="AG7312" s="117"/>
    </row>
    <row r="7313" spans="1:33" ht="202.5" customHeight="1" x14ac:dyDescent="0.25">
      <c r="A7313" s="117"/>
      <c r="G7313" s="117"/>
      <c r="AG7313" s="117"/>
    </row>
    <row r="7314" spans="1:33" ht="202.5" customHeight="1" x14ac:dyDescent="0.25">
      <c r="A7314" s="117"/>
      <c r="G7314" s="117"/>
      <c r="AG7314" s="117"/>
    </row>
    <row r="7315" spans="1:33" ht="202.5" customHeight="1" x14ac:dyDescent="0.25">
      <c r="A7315" s="117"/>
      <c r="G7315" s="117"/>
      <c r="AG7315" s="117"/>
    </row>
    <row r="7316" spans="1:33" ht="202.5" customHeight="1" x14ac:dyDescent="0.25">
      <c r="A7316" s="117"/>
      <c r="G7316" s="117"/>
      <c r="AG7316" s="117"/>
    </row>
    <row r="7317" spans="1:33" ht="202.5" customHeight="1" x14ac:dyDescent="0.25">
      <c r="A7317" s="117"/>
      <c r="G7317" s="117"/>
      <c r="AG7317" s="117"/>
    </row>
    <row r="7318" spans="1:33" ht="202.5" customHeight="1" x14ac:dyDescent="0.25">
      <c r="A7318" s="117"/>
      <c r="G7318" s="117"/>
      <c r="AG7318" s="117"/>
    </row>
    <row r="7319" spans="1:33" ht="202.5" customHeight="1" x14ac:dyDescent="0.25">
      <c r="A7319" s="117"/>
      <c r="G7319" s="117"/>
      <c r="AG7319" s="117"/>
    </row>
    <row r="7320" spans="1:33" ht="202.5" customHeight="1" x14ac:dyDescent="0.25">
      <c r="A7320" s="117"/>
      <c r="G7320" s="117"/>
      <c r="AG7320" s="117"/>
    </row>
    <row r="7321" spans="1:33" ht="202.5" customHeight="1" x14ac:dyDescent="0.25">
      <c r="A7321" s="117"/>
      <c r="G7321" s="117"/>
      <c r="AG7321" s="117"/>
    </row>
    <row r="7322" spans="1:33" ht="202.5" customHeight="1" x14ac:dyDescent="0.25">
      <c r="A7322" s="117"/>
      <c r="G7322" s="117"/>
      <c r="AG7322" s="117"/>
    </row>
    <row r="7323" spans="1:33" ht="202.5" customHeight="1" x14ac:dyDescent="0.25">
      <c r="A7323" s="117"/>
      <c r="G7323" s="117"/>
      <c r="AG7323" s="117"/>
    </row>
    <row r="7324" spans="1:33" ht="202.5" customHeight="1" x14ac:dyDescent="0.25">
      <c r="A7324" s="117"/>
      <c r="G7324" s="117"/>
      <c r="AG7324" s="117"/>
    </row>
    <row r="7325" spans="1:33" ht="202.5" customHeight="1" x14ac:dyDescent="0.25">
      <c r="A7325" s="117"/>
      <c r="G7325" s="117"/>
      <c r="AG7325" s="117"/>
    </row>
    <row r="7326" spans="1:33" ht="202.5" customHeight="1" x14ac:dyDescent="0.25">
      <c r="A7326" s="117"/>
      <c r="G7326" s="117"/>
      <c r="AG7326" s="117"/>
    </row>
    <row r="7327" spans="1:33" ht="202.5" customHeight="1" x14ac:dyDescent="0.25">
      <c r="A7327" s="117"/>
      <c r="G7327" s="117"/>
      <c r="AG7327" s="117"/>
    </row>
    <row r="7328" spans="1:33" ht="202.5" customHeight="1" x14ac:dyDescent="0.25">
      <c r="A7328" s="117"/>
      <c r="G7328" s="117"/>
      <c r="AG7328" s="117"/>
    </row>
    <row r="7329" spans="1:33" ht="202.5" customHeight="1" x14ac:dyDescent="0.25">
      <c r="A7329" s="117"/>
      <c r="G7329" s="117"/>
      <c r="AG7329" s="117"/>
    </row>
    <row r="7330" spans="1:33" ht="202.5" customHeight="1" x14ac:dyDescent="0.25">
      <c r="A7330" s="117"/>
      <c r="G7330" s="117"/>
      <c r="AG7330" s="117"/>
    </row>
    <row r="7331" spans="1:33" ht="202.5" customHeight="1" x14ac:dyDescent="0.25">
      <c r="A7331" s="117"/>
      <c r="G7331" s="117"/>
      <c r="AG7331" s="117"/>
    </row>
    <row r="7332" spans="1:33" ht="202.5" customHeight="1" x14ac:dyDescent="0.25">
      <c r="A7332" s="117"/>
      <c r="G7332" s="117"/>
      <c r="AG7332" s="117"/>
    </row>
    <row r="7333" spans="1:33" ht="202.5" customHeight="1" x14ac:dyDescent="0.25">
      <c r="A7333" s="117"/>
      <c r="G7333" s="117"/>
      <c r="AG7333" s="117"/>
    </row>
    <row r="7334" spans="1:33" ht="202.5" customHeight="1" x14ac:dyDescent="0.25">
      <c r="A7334" s="117"/>
      <c r="G7334" s="117"/>
      <c r="AG7334" s="117"/>
    </row>
    <row r="7335" spans="1:33" ht="202.5" customHeight="1" x14ac:dyDescent="0.25">
      <c r="A7335" s="117"/>
      <c r="G7335" s="117"/>
      <c r="AG7335" s="117"/>
    </row>
    <row r="7336" spans="1:33" ht="202.5" customHeight="1" x14ac:dyDescent="0.25">
      <c r="A7336" s="117"/>
      <c r="G7336" s="117"/>
      <c r="AG7336" s="117"/>
    </row>
    <row r="7337" spans="1:33" ht="202.5" customHeight="1" x14ac:dyDescent="0.25">
      <c r="A7337" s="117"/>
      <c r="G7337" s="117"/>
      <c r="AG7337" s="117"/>
    </row>
    <row r="7338" spans="1:33" ht="202.5" customHeight="1" x14ac:dyDescent="0.25">
      <c r="A7338" s="117"/>
      <c r="G7338" s="117"/>
      <c r="AG7338" s="117"/>
    </row>
    <row r="7339" spans="1:33" ht="202.5" customHeight="1" x14ac:dyDescent="0.25">
      <c r="A7339" s="117"/>
      <c r="G7339" s="117"/>
      <c r="AG7339" s="117"/>
    </row>
    <row r="7340" spans="1:33" ht="202.5" customHeight="1" x14ac:dyDescent="0.25">
      <c r="A7340" s="117"/>
      <c r="G7340" s="117"/>
      <c r="AG7340" s="117"/>
    </row>
    <row r="7341" spans="1:33" ht="202.5" customHeight="1" x14ac:dyDescent="0.25">
      <c r="A7341" s="117"/>
      <c r="G7341" s="117"/>
      <c r="AG7341" s="117"/>
    </row>
    <row r="7342" spans="1:33" ht="202.5" customHeight="1" x14ac:dyDescent="0.25">
      <c r="A7342" s="117"/>
      <c r="G7342" s="117"/>
      <c r="AG7342" s="117"/>
    </row>
    <row r="7343" spans="1:33" ht="202.5" customHeight="1" x14ac:dyDescent="0.25">
      <c r="A7343" s="117"/>
      <c r="G7343" s="117"/>
      <c r="AG7343" s="117"/>
    </row>
    <row r="7344" spans="1:33" ht="202.5" customHeight="1" x14ac:dyDescent="0.25">
      <c r="A7344" s="117"/>
      <c r="G7344" s="117"/>
      <c r="AG7344" s="117"/>
    </row>
    <row r="7345" spans="1:33" ht="202.5" customHeight="1" x14ac:dyDescent="0.25">
      <c r="A7345" s="117"/>
      <c r="G7345" s="117"/>
      <c r="AG7345" s="117"/>
    </row>
    <row r="7346" spans="1:33" ht="202.5" customHeight="1" x14ac:dyDescent="0.25">
      <c r="A7346" s="117"/>
      <c r="G7346" s="117"/>
      <c r="AG7346" s="117"/>
    </row>
    <row r="7347" spans="1:33" ht="202.5" customHeight="1" x14ac:dyDescent="0.25">
      <c r="A7347" s="117"/>
      <c r="G7347" s="117"/>
      <c r="AG7347" s="117"/>
    </row>
    <row r="7348" spans="1:33" ht="202.5" customHeight="1" x14ac:dyDescent="0.25">
      <c r="A7348" s="117"/>
      <c r="G7348" s="117"/>
      <c r="AG7348" s="117"/>
    </row>
    <row r="7349" spans="1:33" ht="202.5" customHeight="1" x14ac:dyDescent="0.25">
      <c r="A7349" s="117"/>
      <c r="G7349" s="117"/>
      <c r="AG7349" s="117"/>
    </row>
    <row r="7350" spans="1:33" ht="202.5" customHeight="1" x14ac:dyDescent="0.25">
      <c r="A7350" s="117"/>
      <c r="G7350" s="117"/>
      <c r="AG7350" s="117"/>
    </row>
    <row r="7351" spans="1:33" ht="202.5" customHeight="1" x14ac:dyDescent="0.25">
      <c r="A7351" s="117"/>
      <c r="G7351" s="117"/>
      <c r="AG7351" s="117"/>
    </row>
    <row r="7352" spans="1:33" ht="202.5" customHeight="1" x14ac:dyDescent="0.25">
      <c r="A7352" s="117"/>
      <c r="G7352" s="117"/>
      <c r="AG7352" s="117"/>
    </row>
    <row r="7353" spans="1:33" ht="202.5" customHeight="1" x14ac:dyDescent="0.25">
      <c r="A7353" s="117"/>
      <c r="G7353" s="117"/>
      <c r="AG7353" s="117"/>
    </row>
    <row r="7354" spans="1:33" ht="202.5" customHeight="1" x14ac:dyDescent="0.25">
      <c r="A7354" s="117"/>
      <c r="G7354" s="117"/>
      <c r="AG7354" s="117"/>
    </row>
    <row r="7355" spans="1:33" ht="202.5" customHeight="1" x14ac:dyDescent="0.25">
      <c r="A7355" s="117"/>
      <c r="G7355" s="117"/>
      <c r="AG7355" s="117"/>
    </row>
    <row r="7356" spans="1:33" ht="202.5" customHeight="1" x14ac:dyDescent="0.25">
      <c r="A7356" s="117"/>
      <c r="G7356" s="117"/>
      <c r="AG7356" s="117"/>
    </row>
    <row r="7357" spans="1:33" ht="202.5" customHeight="1" x14ac:dyDescent="0.25">
      <c r="A7357" s="117"/>
      <c r="G7357" s="117"/>
      <c r="AG7357" s="117"/>
    </row>
    <row r="7358" spans="1:33" ht="202.5" customHeight="1" x14ac:dyDescent="0.25">
      <c r="A7358" s="117"/>
      <c r="G7358" s="117"/>
      <c r="AG7358" s="117"/>
    </row>
    <row r="7359" spans="1:33" ht="202.5" customHeight="1" x14ac:dyDescent="0.25">
      <c r="A7359" s="117"/>
      <c r="G7359" s="117"/>
      <c r="AG7359" s="117"/>
    </row>
    <row r="7360" spans="1:33" ht="202.5" customHeight="1" x14ac:dyDescent="0.25">
      <c r="A7360" s="117"/>
      <c r="G7360" s="117"/>
      <c r="AG7360" s="117"/>
    </row>
    <row r="7361" spans="1:33" ht="202.5" customHeight="1" x14ac:dyDescent="0.25">
      <c r="A7361" s="117"/>
      <c r="G7361" s="117"/>
      <c r="AG7361" s="117"/>
    </row>
    <row r="7362" spans="1:33" ht="202.5" customHeight="1" x14ac:dyDescent="0.25">
      <c r="A7362" s="117"/>
      <c r="G7362" s="117"/>
      <c r="AG7362" s="117"/>
    </row>
    <row r="7363" spans="1:33" ht="202.5" customHeight="1" x14ac:dyDescent="0.25">
      <c r="A7363" s="117"/>
      <c r="G7363" s="117"/>
      <c r="AG7363" s="117"/>
    </row>
    <row r="7364" spans="1:33" ht="202.5" customHeight="1" x14ac:dyDescent="0.25">
      <c r="A7364" s="117"/>
      <c r="G7364" s="117"/>
      <c r="AG7364" s="117"/>
    </row>
    <row r="7365" spans="1:33" ht="202.5" customHeight="1" x14ac:dyDescent="0.25">
      <c r="A7365" s="117"/>
      <c r="G7365" s="117"/>
      <c r="AG7365" s="117"/>
    </row>
    <row r="7366" spans="1:33" ht="202.5" customHeight="1" x14ac:dyDescent="0.25">
      <c r="A7366" s="117"/>
      <c r="G7366" s="117"/>
      <c r="AG7366" s="117"/>
    </row>
    <row r="7367" spans="1:33" ht="202.5" customHeight="1" x14ac:dyDescent="0.25">
      <c r="A7367" s="117"/>
      <c r="G7367" s="117"/>
      <c r="AG7367" s="117"/>
    </row>
    <row r="7368" spans="1:33" ht="202.5" customHeight="1" x14ac:dyDescent="0.25">
      <c r="A7368" s="117"/>
      <c r="G7368" s="117"/>
      <c r="AG7368" s="117"/>
    </row>
    <row r="7369" spans="1:33" ht="202.5" customHeight="1" x14ac:dyDescent="0.25">
      <c r="A7369" s="117"/>
      <c r="G7369" s="117"/>
      <c r="AG7369" s="117"/>
    </row>
    <row r="7370" spans="1:33" ht="202.5" customHeight="1" x14ac:dyDescent="0.25">
      <c r="A7370" s="117"/>
      <c r="G7370" s="117"/>
      <c r="AG7370" s="117"/>
    </row>
    <row r="7371" spans="1:33" ht="202.5" customHeight="1" x14ac:dyDescent="0.25">
      <c r="A7371" s="117"/>
      <c r="G7371" s="117"/>
      <c r="AG7371" s="117"/>
    </row>
    <row r="7372" spans="1:33" ht="202.5" customHeight="1" x14ac:dyDescent="0.25">
      <c r="A7372" s="117"/>
      <c r="G7372" s="117"/>
      <c r="AG7372" s="117"/>
    </row>
    <row r="7373" spans="1:33" ht="202.5" customHeight="1" x14ac:dyDescent="0.25">
      <c r="A7373" s="117"/>
      <c r="G7373" s="117"/>
      <c r="AG7373" s="117"/>
    </row>
    <row r="7374" spans="1:33" ht="202.5" customHeight="1" x14ac:dyDescent="0.25">
      <c r="A7374" s="117"/>
      <c r="G7374" s="117"/>
      <c r="AG7374" s="117"/>
    </row>
    <row r="7375" spans="1:33" ht="202.5" customHeight="1" x14ac:dyDescent="0.25">
      <c r="A7375" s="117"/>
      <c r="G7375" s="117"/>
      <c r="AG7375" s="117"/>
    </row>
    <row r="7376" spans="1:33" ht="202.5" customHeight="1" x14ac:dyDescent="0.25">
      <c r="A7376" s="117"/>
      <c r="G7376" s="117"/>
      <c r="AG7376" s="117"/>
    </row>
    <row r="7377" spans="1:33" ht="202.5" customHeight="1" x14ac:dyDescent="0.25">
      <c r="A7377" s="117"/>
      <c r="G7377" s="117"/>
      <c r="AG7377" s="117"/>
    </row>
    <row r="7378" spans="1:33" ht="202.5" customHeight="1" x14ac:dyDescent="0.25">
      <c r="A7378" s="117"/>
      <c r="G7378" s="117"/>
      <c r="AG7378" s="117"/>
    </row>
    <row r="7379" spans="1:33" ht="202.5" customHeight="1" x14ac:dyDescent="0.25">
      <c r="A7379" s="117"/>
      <c r="G7379" s="117"/>
      <c r="AG7379" s="117"/>
    </row>
    <row r="7380" spans="1:33" ht="202.5" customHeight="1" x14ac:dyDescent="0.25">
      <c r="A7380" s="117"/>
      <c r="G7380" s="117"/>
      <c r="AG7380" s="117"/>
    </row>
    <row r="7381" spans="1:33" ht="202.5" customHeight="1" x14ac:dyDescent="0.25">
      <c r="A7381" s="117"/>
      <c r="G7381" s="117"/>
      <c r="AG7381" s="117"/>
    </row>
    <row r="7382" spans="1:33" ht="202.5" customHeight="1" x14ac:dyDescent="0.25">
      <c r="A7382" s="117"/>
      <c r="G7382" s="117"/>
      <c r="AG7382" s="117"/>
    </row>
    <row r="7383" spans="1:33" ht="202.5" customHeight="1" x14ac:dyDescent="0.25">
      <c r="A7383" s="117"/>
      <c r="G7383" s="117"/>
      <c r="AG7383" s="117"/>
    </row>
    <row r="7384" spans="1:33" ht="202.5" customHeight="1" x14ac:dyDescent="0.25">
      <c r="A7384" s="117"/>
      <c r="G7384" s="117"/>
      <c r="AG7384" s="117"/>
    </row>
    <row r="7385" spans="1:33" ht="202.5" customHeight="1" x14ac:dyDescent="0.25">
      <c r="A7385" s="117"/>
      <c r="G7385" s="117"/>
      <c r="AG7385" s="117"/>
    </row>
    <row r="7386" spans="1:33" ht="202.5" customHeight="1" x14ac:dyDescent="0.25">
      <c r="A7386" s="117"/>
      <c r="G7386" s="117"/>
      <c r="AG7386" s="117"/>
    </row>
    <row r="7387" spans="1:33" ht="202.5" customHeight="1" x14ac:dyDescent="0.25">
      <c r="A7387" s="117"/>
      <c r="G7387" s="117"/>
      <c r="AG7387" s="117"/>
    </row>
    <row r="7388" spans="1:33" ht="202.5" customHeight="1" x14ac:dyDescent="0.25">
      <c r="A7388" s="117"/>
      <c r="G7388" s="117"/>
      <c r="AG7388" s="117"/>
    </row>
    <row r="7389" spans="1:33" ht="202.5" customHeight="1" x14ac:dyDescent="0.25">
      <c r="A7389" s="117"/>
      <c r="G7389" s="117"/>
      <c r="AG7389" s="117"/>
    </row>
    <row r="7390" spans="1:33" ht="202.5" customHeight="1" x14ac:dyDescent="0.25">
      <c r="A7390" s="117"/>
      <c r="G7390" s="117"/>
      <c r="AG7390" s="117"/>
    </row>
    <row r="7391" spans="1:33" ht="202.5" customHeight="1" x14ac:dyDescent="0.25">
      <c r="A7391" s="117"/>
      <c r="G7391" s="117"/>
      <c r="AG7391" s="117"/>
    </row>
    <row r="7392" spans="1:33" ht="202.5" customHeight="1" x14ac:dyDescent="0.25">
      <c r="A7392" s="117"/>
      <c r="G7392" s="117"/>
      <c r="AG7392" s="117"/>
    </row>
    <row r="7393" spans="1:33" ht="202.5" customHeight="1" x14ac:dyDescent="0.25">
      <c r="A7393" s="117"/>
      <c r="G7393" s="117"/>
      <c r="AG7393" s="117"/>
    </row>
    <row r="7394" spans="1:33" ht="202.5" customHeight="1" x14ac:dyDescent="0.25">
      <c r="A7394" s="117"/>
      <c r="G7394" s="117"/>
      <c r="AG7394" s="117"/>
    </row>
    <row r="7395" spans="1:33" ht="202.5" customHeight="1" x14ac:dyDescent="0.25">
      <c r="A7395" s="117"/>
      <c r="G7395" s="117"/>
      <c r="AG7395" s="117"/>
    </row>
    <row r="7396" spans="1:33" ht="202.5" customHeight="1" x14ac:dyDescent="0.25">
      <c r="A7396" s="117"/>
      <c r="G7396" s="117"/>
      <c r="AG7396" s="117"/>
    </row>
    <row r="7397" spans="1:33" ht="202.5" customHeight="1" x14ac:dyDescent="0.25">
      <c r="A7397" s="117"/>
      <c r="G7397" s="117"/>
      <c r="AG7397" s="117"/>
    </row>
    <row r="7398" spans="1:33" ht="202.5" customHeight="1" x14ac:dyDescent="0.25">
      <c r="A7398" s="117"/>
      <c r="G7398" s="117"/>
      <c r="AG7398" s="117"/>
    </row>
    <row r="7399" spans="1:33" ht="202.5" customHeight="1" x14ac:dyDescent="0.25">
      <c r="A7399" s="117"/>
      <c r="G7399" s="117"/>
      <c r="AG7399" s="117"/>
    </row>
    <row r="7400" spans="1:33" ht="202.5" customHeight="1" x14ac:dyDescent="0.25">
      <c r="A7400" s="117"/>
      <c r="G7400" s="117"/>
      <c r="AG7400" s="117"/>
    </row>
    <row r="7401" spans="1:33" ht="202.5" customHeight="1" x14ac:dyDescent="0.25">
      <c r="A7401" s="117"/>
      <c r="G7401" s="117"/>
      <c r="AG7401" s="117"/>
    </row>
    <row r="7402" spans="1:33" ht="202.5" customHeight="1" x14ac:dyDescent="0.25">
      <c r="A7402" s="117"/>
      <c r="G7402" s="117"/>
      <c r="AG7402" s="117"/>
    </row>
    <row r="7403" spans="1:33" ht="202.5" customHeight="1" x14ac:dyDescent="0.25">
      <c r="A7403" s="117"/>
      <c r="G7403" s="117"/>
      <c r="AG7403" s="117"/>
    </row>
    <row r="7404" spans="1:33" ht="202.5" customHeight="1" x14ac:dyDescent="0.25">
      <c r="A7404" s="117"/>
      <c r="G7404" s="117"/>
      <c r="AG7404" s="117"/>
    </row>
    <row r="7405" spans="1:33" ht="202.5" customHeight="1" x14ac:dyDescent="0.25">
      <c r="A7405" s="117"/>
      <c r="G7405" s="117"/>
      <c r="AG7405" s="117"/>
    </row>
    <row r="7406" spans="1:33" ht="202.5" customHeight="1" x14ac:dyDescent="0.25">
      <c r="A7406" s="117"/>
      <c r="G7406" s="117"/>
      <c r="AG7406" s="117"/>
    </row>
    <row r="7407" spans="1:33" ht="202.5" customHeight="1" x14ac:dyDescent="0.25">
      <c r="A7407" s="117"/>
      <c r="G7407" s="117"/>
      <c r="AG7407" s="117"/>
    </row>
    <row r="7408" spans="1:33" ht="202.5" customHeight="1" x14ac:dyDescent="0.25">
      <c r="A7408" s="117"/>
      <c r="G7408" s="117"/>
      <c r="AG7408" s="117"/>
    </row>
    <row r="7409" spans="1:33" ht="202.5" customHeight="1" x14ac:dyDescent="0.25">
      <c r="A7409" s="117"/>
      <c r="G7409" s="117"/>
      <c r="AG7409" s="117"/>
    </row>
    <row r="7410" spans="1:33" ht="202.5" customHeight="1" x14ac:dyDescent="0.25">
      <c r="A7410" s="117"/>
      <c r="G7410" s="117"/>
      <c r="AG7410" s="117"/>
    </row>
    <row r="7411" spans="1:33" ht="202.5" customHeight="1" x14ac:dyDescent="0.25">
      <c r="A7411" s="117"/>
      <c r="G7411" s="117"/>
      <c r="AG7411" s="117"/>
    </row>
    <row r="7412" spans="1:33" ht="202.5" customHeight="1" x14ac:dyDescent="0.25">
      <c r="A7412" s="117"/>
      <c r="G7412" s="117"/>
      <c r="AG7412" s="117"/>
    </row>
    <row r="7413" spans="1:33" ht="202.5" customHeight="1" x14ac:dyDescent="0.25">
      <c r="A7413" s="117"/>
      <c r="G7413" s="117"/>
      <c r="AG7413" s="117"/>
    </row>
    <row r="7414" spans="1:33" ht="202.5" customHeight="1" x14ac:dyDescent="0.25">
      <c r="A7414" s="117"/>
      <c r="G7414" s="117"/>
      <c r="AG7414" s="117"/>
    </row>
    <row r="7415" spans="1:33" ht="202.5" customHeight="1" x14ac:dyDescent="0.25">
      <c r="A7415" s="117"/>
      <c r="G7415" s="117"/>
      <c r="AG7415" s="117"/>
    </row>
    <row r="7416" spans="1:33" ht="202.5" customHeight="1" x14ac:dyDescent="0.25">
      <c r="A7416" s="117"/>
      <c r="G7416" s="117"/>
      <c r="AG7416" s="117"/>
    </row>
    <row r="7417" spans="1:33" ht="202.5" customHeight="1" x14ac:dyDescent="0.25">
      <c r="A7417" s="117"/>
      <c r="G7417" s="117"/>
      <c r="AG7417" s="117"/>
    </row>
    <row r="7418" spans="1:33" ht="202.5" customHeight="1" x14ac:dyDescent="0.25">
      <c r="A7418" s="117"/>
      <c r="G7418" s="117"/>
      <c r="AG7418" s="117"/>
    </row>
    <row r="7419" spans="1:33" ht="202.5" customHeight="1" x14ac:dyDescent="0.25">
      <c r="A7419" s="117"/>
      <c r="G7419" s="117"/>
      <c r="AG7419" s="117"/>
    </row>
    <row r="7420" spans="1:33" ht="202.5" customHeight="1" x14ac:dyDescent="0.25">
      <c r="A7420" s="117"/>
      <c r="G7420" s="117"/>
      <c r="AG7420" s="117"/>
    </row>
    <row r="7421" spans="1:33" ht="202.5" customHeight="1" x14ac:dyDescent="0.25">
      <c r="A7421" s="117"/>
      <c r="G7421" s="117"/>
      <c r="AG7421" s="117"/>
    </row>
    <row r="7422" spans="1:33" ht="202.5" customHeight="1" x14ac:dyDescent="0.25">
      <c r="A7422" s="117"/>
      <c r="G7422" s="117"/>
      <c r="AG7422" s="117"/>
    </row>
    <row r="7423" spans="1:33" ht="202.5" customHeight="1" x14ac:dyDescent="0.25">
      <c r="A7423" s="117"/>
      <c r="G7423" s="117"/>
      <c r="AG7423" s="117"/>
    </row>
    <row r="7424" spans="1:33" ht="202.5" customHeight="1" x14ac:dyDescent="0.25">
      <c r="A7424" s="117"/>
      <c r="G7424" s="117"/>
      <c r="AG7424" s="117"/>
    </row>
    <row r="7425" spans="1:33" ht="202.5" customHeight="1" x14ac:dyDescent="0.25">
      <c r="A7425" s="117"/>
      <c r="G7425" s="117"/>
      <c r="AG7425" s="117"/>
    </row>
    <row r="7426" spans="1:33" ht="202.5" customHeight="1" x14ac:dyDescent="0.25">
      <c r="A7426" s="117"/>
      <c r="G7426" s="117"/>
      <c r="AG7426" s="117"/>
    </row>
    <row r="7427" spans="1:33" ht="202.5" customHeight="1" x14ac:dyDescent="0.25">
      <c r="A7427" s="117"/>
      <c r="G7427" s="117"/>
      <c r="AG7427" s="117"/>
    </row>
    <row r="7428" spans="1:33" ht="202.5" customHeight="1" x14ac:dyDescent="0.25">
      <c r="A7428" s="117"/>
      <c r="G7428" s="117"/>
      <c r="AG7428" s="117"/>
    </row>
    <row r="7429" spans="1:33" ht="202.5" customHeight="1" x14ac:dyDescent="0.25">
      <c r="A7429" s="117"/>
      <c r="G7429" s="117"/>
      <c r="AG7429" s="117"/>
    </row>
    <row r="7430" spans="1:33" ht="202.5" customHeight="1" x14ac:dyDescent="0.25">
      <c r="A7430" s="117"/>
      <c r="G7430" s="117"/>
      <c r="AG7430" s="117"/>
    </row>
    <row r="7431" spans="1:33" ht="202.5" customHeight="1" x14ac:dyDescent="0.25">
      <c r="A7431" s="117"/>
      <c r="G7431" s="117"/>
      <c r="AG7431" s="117"/>
    </row>
    <row r="7432" spans="1:33" ht="202.5" customHeight="1" x14ac:dyDescent="0.25">
      <c r="A7432" s="117"/>
      <c r="G7432" s="117"/>
      <c r="AG7432" s="117"/>
    </row>
    <row r="7433" spans="1:33" ht="202.5" customHeight="1" x14ac:dyDescent="0.25">
      <c r="A7433" s="117"/>
      <c r="G7433" s="117"/>
      <c r="AG7433" s="117"/>
    </row>
    <row r="7434" spans="1:33" ht="202.5" customHeight="1" x14ac:dyDescent="0.25">
      <c r="A7434" s="117"/>
      <c r="G7434" s="117"/>
      <c r="AG7434" s="117"/>
    </row>
    <row r="7435" spans="1:33" ht="202.5" customHeight="1" x14ac:dyDescent="0.25">
      <c r="A7435" s="117"/>
      <c r="G7435" s="117"/>
      <c r="AG7435" s="117"/>
    </row>
    <row r="7436" spans="1:33" ht="202.5" customHeight="1" x14ac:dyDescent="0.25">
      <c r="A7436" s="117"/>
      <c r="G7436" s="117"/>
      <c r="AG7436" s="117"/>
    </row>
    <row r="7437" spans="1:33" ht="202.5" customHeight="1" x14ac:dyDescent="0.25">
      <c r="A7437" s="117"/>
      <c r="G7437" s="117"/>
      <c r="AG7437" s="117"/>
    </row>
    <row r="7438" spans="1:33" ht="202.5" customHeight="1" x14ac:dyDescent="0.25">
      <c r="A7438" s="117"/>
      <c r="G7438" s="117"/>
      <c r="AG7438" s="117"/>
    </row>
    <row r="7439" spans="1:33" ht="202.5" customHeight="1" x14ac:dyDescent="0.25">
      <c r="A7439" s="117"/>
      <c r="G7439" s="117"/>
      <c r="AG7439" s="117"/>
    </row>
    <row r="7440" spans="1:33" ht="202.5" customHeight="1" x14ac:dyDescent="0.25">
      <c r="A7440" s="117"/>
      <c r="G7440" s="117"/>
      <c r="AG7440" s="117"/>
    </row>
    <row r="7441" spans="1:33" ht="202.5" customHeight="1" x14ac:dyDescent="0.25">
      <c r="A7441" s="117"/>
      <c r="G7441" s="117"/>
      <c r="AG7441" s="117"/>
    </row>
    <row r="7442" spans="1:33" ht="202.5" customHeight="1" x14ac:dyDescent="0.25">
      <c r="A7442" s="117"/>
      <c r="G7442" s="117"/>
      <c r="AG7442" s="117"/>
    </row>
    <row r="7443" spans="1:33" ht="202.5" customHeight="1" x14ac:dyDescent="0.25">
      <c r="A7443" s="117"/>
      <c r="G7443" s="117"/>
      <c r="AG7443" s="117"/>
    </row>
    <row r="7444" spans="1:33" ht="202.5" customHeight="1" x14ac:dyDescent="0.25">
      <c r="A7444" s="117"/>
      <c r="G7444" s="117"/>
      <c r="AG7444" s="117"/>
    </row>
    <row r="7445" spans="1:33" ht="202.5" customHeight="1" x14ac:dyDescent="0.25">
      <c r="A7445" s="117"/>
      <c r="G7445" s="117"/>
      <c r="AG7445" s="117"/>
    </row>
    <row r="7446" spans="1:33" ht="202.5" customHeight="1" x14ac:dyDescent="0.25">
      <c r="A7446" s="117"/>
      <c r="G7446" s="117"/>
      <c r="AG7446" s="117"/>
    </row>
    <row r="7447" spans="1:33" ht="202.5" customHeight="1" x14ac:dyDescent="0.25">
      <c r="A7447" s="117"/>
      <c r="G7447" s="117"/>
      <c r="AG7447" s="117"/>
    </row>
    <row r="7448" spans="1:33" ht="202.5" customHeight="1" x14ac:dyDescent="0.25">
      <c r="A7448" s="117"/>
      <c r="G7448" s="117"/>
      <c r="AG7448" s="117"/>
    </row>
    <row r="7449" spans="1:33" ht="202.5" customHeight="1" x14ac:dyDescent="0.25">
      <c r="A7449" s="117"/>
      <c r="G7449" s="117"/>
      <c r="AG7449" s="117"/>
    </row>
    <row r="7450" spans="1:33" ht="202.5" customHeight="1" x14ac:dyDescent="0.25">
      <c r="A7450" s="117"/>
      <c r="G7450" s="117"/>
      <c r="AG7450" s="117"/>
    </row>
    <row r="7451" spans="1:33" ht="202.5" customHeight="1" x14ac:dyDescent="0.25">
      <c r="A7451" s="117"/>
      <c r="G7451" s="117"/>
      <c r="AG7451" s="117"/>
    </row>
    <row r="7452" spans="1:33" ht="202.5" customHeight="1" x14ac:dyDescent="0.25">
      <c r="A7452" s="117"/>
      <c r="G7452" s="117"/>
      <c r="AG7452" s="117"/>
    </row>
    <row r="7453" spans="1:33" ht="202.5" customHeight="1" x14ac:dyDescent="0.25">
      <c r="A7453" s="117"/>
      <c r="G7453" s="117"/>
      <c r="AG7453" s="117"/>
    </row>
    <row r="7454" spans="1:33" ht="202.5" customHeight="1" x14ac:dyDescent="0.25">
      <c r="A7454" s="117"/>
      <c r="G7454" s="117"/>
      <c r="AG7454" s="117"/>
    </row>
    <row r="7455" spans="1:33" ht="202.5" customHeight="1" x14ac:dyDescent="0.25">
      <c r="A7455" s="117"/>
      <c r="G7455" s="117"/>
      <c r="AG7455" s="117"/>
    </row>
    <row r="7456" spans="1:33" ht="202.5" customHeight="1" x14ac:dyDescent="0.25">
      <c r="A7456" s="117"/>
      <c r="G7456" s="117"/>
      <c r="AG7456" s="117"/>
    </row>
    <row r="7457" spans="1:33" ht="202.5" customHeight="1" x14ac:dyDescent="0.25">
      <c r="A7457" s="117"/>
      <c r="G7457" s="117"/>
      <c r="AG7457" s="117"/>
    </row>
    <row r="7458" spans="1:33" ht="202.5" customHeight="1" x14ac:dyDescent="0.25">
      <c r="A7458" s="117"/>
      <c r="G7458" s="117"/>
      <c r="AG7458" s="117"/>
    </row>
    <row r="7459" spans="1:33" ht="202.5" customHeight="1" x14ac:dyDescent="0.25">
      <c r="A7459" s="117"/>
      <c r="G7459" s="117"/>
      <c r="AG7459" s="117"/>
    </row>
    <row r="7460" spans="1:33" ht="202.5" customHeight="1" x14ac:dyDescent="0.25">
      <c r="A7460" s="117"/>
      <c r="G7460" s="117"/>
      <c r="AG7460" s="117"/>
    </row>
    <row r="7461" spans="1:33" ht="202.5" customHeight="1" x14ac:dyDescent="0.25">
      <c r="A7461" s="117"/>
      <c r="G7461" s="117"/>
      <c r="AG7461" s="117"/>
    </row>
    <row r="7462" spans="1:33" ht="202.5" customHeight="1" x14ac:dyDescent="0.25">
      <c r="A7462" s="117"/>
      <c r="G7462" s="117"/>
      <c r="AG7462" s="117"/>
    </row>
    <row r="7463" spans="1:33" ht="202.5" customHeight="1" x14ac:dyDescent="0.25">
      <c r="A7463" s="117"/>
      <c r="G7463" s="117"/>
      <c r="AG7463" s="117"/>
    </row>
    <row r="7464" spans="1:33" ht="202.5" customHeight="1" x14ac:dyDescent="0.25">
      <c r="A7464" s="117"/>
      <c r="G7464" s="117"/>
      <c r="AG7464" s="117"/>
    </row>
    <row r="7465" spans="1:33" ht="202.5" customHeight="1" x14ac:dyDescent="0.25">
      <c r="A7465" s="117"/>
      <c r="G7465" s="117"/>
      <c r="AG7465" s="117"/>
    </row>
    <row r="7466" spans="1:33" ht="202.5" customHeight="1" x14ac:dyDescent="0.25">
      <c r="A7466" s="117"/>
      <c r="G7466" s="117"/>
      <c r="AG7466" s="117"/>
    </row>
    <row r="7467" spans="1:33" ht="202.5" customHeight="1" x14ac:dyDescent="0.25">
      <c r="A7467" s="117"/>
      <c r="G7467" s="117"/>
      <c r="AG7467" s="117"/>
    </row>
    <row r="7468" spans="1:33" ht="202.5" customHeight="1" x14ac:dyDescent="0.25">
      <c r="A7468" s="117"/>
      <c r="G7468" s="117"/>
      <c r="AG7468" s="117"/>
    </row>
    <row r="7469" spans="1:33" ht="202.5" customHeight="1" x14ac:dyDescent="0.25">
      <c r="A7469" s="117"/>
      <c r="G7469" s="117"/>
      <c r="AG7469" s="117"/>
    </row>
    <row r="7470" spans="1:33" ht="202.5" customHeight="1" x14ac:dyDescent="0.25">
      <c r="A7470" s="117"/>
      <c r="G7470" s="117"/>
      <c r="AG7470" s="117"/>
    </row>
    <row r="7471" spans="1:33" ht="202.5" customHeight="1" x14ac:dyDescent="0.25">
      <c r="A7471" s="117"/>
      <c r="G7471" s="117"/>
      <c r="AG7471" s="117"/>
    </row>
    <row r="7472" spans="1:33" ht="202.5" customHeight="1" x14ac:dyDescent="0.25">
      <c r="A7472" s="117"/>
      <c r="G7472" s="117"/>
      <c r="AG7472" s="117"/>
    </row>
    <row r="7473" spans="1:33" ht="202.5" customHeight="1" x14ac:dyDescent="0.25">
      <c r="A7473" s="117"/>
      <c r="G7473" s="117"/>
      <c r="AG7473" s="117"/>
    </row>
    <row r="7474" spans="1:33" ht="202.5" customHeight="1" x14ac:dyDescent="0.25">
      <c r="A7474" s="117"/>
      <c r="G7474" s="117"/>
      <c r="AG7474" s="117"/>
    </row>
    <row r="7475" spans="1:33" ht="202.5" customHeight="1" x14ac:dyDescent="0.25">
      <c r="A7475" s="117"/>
      <c r="G7475" s="117"/>
      <c r="AG7475" s="117"/>
    </row>
    <row r="7476" spans="1:33" ht="202.5" customHeight="1" x14ac:dyDescent="0.25">
      <c r="A7476" s="117"/>
      <c r="G7476" s="117"/>
      <c r="AG7476" s="117"/>
    </row>
    <row r="7477" spans="1:33" ht="202.5" customHeight="1" x14ac:dyDescent="0.25">
      <c r="A7477" s="117"/>
      <c r="G7477" s="117"/>
      <c r="AG7477" s="117"/>
    </row>
    <row r="7478" spans="1:33" ht="202.5" customHeight="1" x14ac:dyDescent="0.25">
      <c r="A7478" s="117"/>
      <c r="G7478" s="117"/>
      <c r="AG7478" s="117"/>
    </row>
    <row r="7479" spans="1:33" ht="202.5" customHeight="1" x14ac:dyDescent="0.25">
      <c r="A7479" s="117"/>
      <c r="G7479" s="117"/>
      <c r="AG7479" s="117"/>
    </row>
    <row r="7480" spans="1:33" ht="202.5" customHeight="1" x14ac:dyDescent="0.25">
      <c r="A7480" s="117"/>
      <c r="G7480" s="117"/>
      <c r="AG7480" s="117"/>
    </row>
    <row r="7481" spans="1:33" ht="202.5" customHeight="1" x14ac:dyDescent="0.25">
      <c r="A7481" s="117"/>
      <c r="G7481" s="117"/>
      <c r="AG7481" s="117"/>
    </row>
    <row r="7482" spans="1:33" ht="202.5" customHeight="1" x14ac:dyDescent="0.25">
      <c r="A7482" s="117"/>
      <c r="G7482" s="117"/>
      <c r="AG7482" s="117"/>
    </row>
    <row r="7483" spans="1:33" ht="202.5" customHeight="1" x14ac:dyDescent="0.25">
      <c r="A7483" s="117"/>
      <c r="G7483" s="117"/>
      <c r="AG7483" s="117"/>
    </row>
    <row r="7484" spans="1:33" ht="202.5" customHeight="1" x14ac:dyDescent="0.25">
      <c r="A7484" s="117"/>
      <c r="G7484" s="117"/>
      <c r="AG7484" s="117"/>
    </row>
    <row r="7485" spans="1:33" ht="202.5" customHeight="1" x14ac:dyDescent="0.25">
      <c r="A7485" s="117"/>
      <c r="G7485" s="117"/>
      <c r="AG7485" s="117"/>
    </row>
    <row r="7486" spans="1:33" ht="202.5" customHeight="1" x14ac:dyDescent="0.25">
      <c r="A7486" s="117"/>
      <c r="G7486" s="117"/>
      <c r="AG7486" s="117"/>
    </row>
    <row r="7487" spans="1:33" ht="202.5" customHeight="1" x14ac:dyDescent="0.25">
      <c r="A7487" s="117"/>
      <c r="G7487" s="117"/>
      <c r="AG7487" s="117"/>
    </row>
    <row r="7488" spans="1:33" ht="202.5" customHeight="1" x14ac:dyDescent="0.25">
      <c r="A7488" s="117"/>
      <c r="G7488" s="117"/>
      <c r="AG7488" s="117"/>
    </row>
    <row r="7489" spans="1:33" ht="202.5" customHeight="1" x14ac:dyDescent="0.25">
      <c r="A7489" s="117"/>
      <c r="G7489" s="117"/>
      <c r="AG7489" s="117"/>
    </row>
    <row r="7490" spans="1:33" ht="202.5" customHeight="1" x14ac:dyDescent="0.25">
      <c r="A7490" s="117"/>
      <c r="G7490" s="117"/>
      <c r="AG7490" s="117"/>
    </row>
    <row r="7491" spans="1:33" ht="202.5" customHeight="1" x14ac:dyDescent="0.25">
      <c r="A7491" s="117"/>
      <c r="G7491" s="117"/>
      <c r="AG7491" s="117"/>
    </row>
    <row r="7492" spans="1:33" ht="202.5" customHeight="1" x14ac:dyDescent="0.25">
      <c r="A7492" s="117"/>
      <c r="G7492" s="117"/>
      <c r="AG7492" s="117"/>
    </row>
    <row r="7493" spans="1:33" ht="202.5" customHeight="1" x14ac:dyDescent="0.25">
      <c r="A7493" s="117"/>
      <c r="G7493" s="117"/>
      <c r="AG7493" s="117"/>
    </row>
    <row r="7494" spans="1:33" ht="202.5" customHeight="1" x14ac:dyDescent="0.25">
      <c r="A7494" s="117"/>
      <c r="G7494" s="117"/>
      <c r="AG7494" s="117"/>
    </row>
    <row r="7495" spans="1:33" ht="202.5" customHeight="1" x14ac:dyDescent="0.25">
      <c r="A7495" s="117"/>
      <c r="G7495" s="117"/>
      <c r="AG7495" s="117"/>
    </row>
    <row r="7496" spans="1:33" ht="202.5" customHeight="1" x14ac:dyDescent="0.25">
      <c r="A7496" s="117"/>
      <c r="G7496" s="117"/>
      <c r="AG7496" s="117"/>
    </row>
    <row r="7497" spans="1:33" ht="202.5" customHeight="1" x14ac:dyDescent="0.25">
      <c r="A7497" s="117"/>
      <c r="G7497" s="117"/>
      <c r="AG7497" s="117"/>
    </row>
    <row r="7498" spans="1:33" ht="202.5" customHeight="1" x14ac:dyDescent="0.25">
      <c r="A7498" s="117"/>
      <c r="G7498" s="117"/>
      <c r="AG7498" s="117"/>
    </row>
    <row r="7499" spans="1:33" ht="202.5" customHeight="1" x14ac:dyDescent="0.25">
      <c r="A7499" s="117"/>
      <c r="G7499" s="117"/>
      <c r="AG7499" s="117"/>
    </row>
    <row r="7500" spans="1:33" ht="202.5" customHeight="1" x14ac:dyDescent="0.25">
      <c r="A7500" s="117"/>
      <c r="G7500" s="117"/>
      <c r="AG7500" s="117"/>
    </row>
    <row r="7501" spans="1:33" ht="202.5" customHeight="1" x14ac:dyDescent="0.25">
      <c r="A7501" s="117"/>
      <c r="G7501" s="117"/>
      <c r="AG7501" s="117"/>
    </row>
    <row r="7502" spans="1:33" ht="202.5" customHeight="1" x14ac:dyDescent="0.25">
      <c r="A7502" s="117"/>
      <c r="G7502" s="117"/>
      <c r="AG7502" s="117"/>
    </row>
    <row r="7503" spans="1:33" ht="202.5" customHeight="1" x14ac:dyDescent="0.25">
      <c r="A7503" s="117"/>
      <c r="G7503" s="117"/>
      <c r="AG7503" s="117"/>
    </row>
    <row r="7504" spans="1:33" ht="202.5" customHeight="1" x14ac:dyDescent="0.25">
      <c r="A7504" s="117"/>
      <c r="G7504" s="117"/>
      <c r="AG7504" s="117"/>
    </row>
    <row r="7505" spans="1:33" ht="202.5" customHeight="1" x14ac:dyDescent="0.25">
      <c r="A7505" s="117"/>
      <c r="G7505" s="117"/>
      <c r="AG7505" s="117"/>
    </row>
    <row r="7506" spans="1:33" ht="202.5" customHeight="1" x14ac:dyDescent="0.25">
      <c r="A7506" s="117"/>
      <c r="G7506" s="117"/>
      <c r="AG7506" s="117"/>
    </row>
    <row r="7507" spans="1:33" ht="202.5" customHeight="1" x14ac:dyDescent="0.25">
      <c r="A7507" s="117"/>
      <c r="G7507" s="117"/>
      <c r="AG7507" s="117"/>
    </row>
    <row r="7508" spans="1:33" ht="202.5" customHeight="1" x14ac:dyDescent="0.25">
      <c r="A7508" s="117"/>
      <c r="G7508" s="117"/>
      <c r="AG7508" s="117"/>
    </row>
    <row r="7509" spans="1:33" ht="202.5" customHeight="1" x14ac:dyDescent="0.25">
      <c r="A7509" s="117"/>
      <c r="G7509" s="117"/>
      <c r="AG7509" s="117"/>
    </row>
    <row r="7510" spans="1:33" ht="202.5" customHeight="1" x14ac:dyDescent="0.25">
      <c r="A7510" s="117"/>
      <c r="G7510" s="117"/>
      <c r="AG7510" s="117"/>
    </row>
    <row r="7511" spans="1:33" ht="202.5" customHeight="1" x14ac:dyDescent="0.25">
      <c r="A7511" s="117"/>
      <c r="G7511" s="117"/>
      <c r="AG7511" s="117"/>
    </row>
    <row r="7512" spans="1:33" ht="202.5" customHeight="1" x14ac:dyDescent="0.25">
      <c r="A7512" s="117"/>
      <c r="G7512" s="117"/>
      <c r="AG7512" s="117"/>
    </row>
    <row r="7513" spans="1:33" ht="202.5" customHeight="1" x14ac:dyDescent="0.25">
      <c r="A7513" s="117"/>
      <c r="G7513" s="117"/>
      <c r="AG7513" s="117"/>
    </row>
    <row r="7514" spans="1:33" ht="202.5" customHeight="1" x14ac:dyDescent="0.25">
      <c r="A7514" s="117"/>
      <c r="G7514" s="117"/>
      <c r="AG7514" s="117"/>
    </row>
    <row r="7515" spans="1:33" ht="202.5" customHeight="1" x14ac:dyDescent="0.25">
      <c r="A7515" s="117"/>
      <c r="G7515" s="117"/>
      <c r="AG7515" s="117"/>
    </row>
    <row r="7516" spans="1:33" ht="202.5" customHeight="1" x14ac:dyDescent="0.25">
      <c r="A7516" s="117"/>
      <c r="G7516" s="117"/>
      <c r="AG7516" s="117"/>
    </row>
    <row r="7517" spans="1:33" ht="202.5" customHeight="1" x14ac:dyDescent="0.25">
      <c r="A7517" s="117"/>
      <c r="G7517" s="117"/>
      <c r="AG7517" s="117"/>
    </row>
    <row r="7518" spans="1:33" ht="202.5" customHeight="1" x14ac:dyDescent="0.25">
      <c r="A7518" s="117"/>
      <c r="G7518" s="117"/>
      <c r="AG7518" s="117"/>
    </row>
    <row r="7519" spans="1:33" ht="202.5" customHeight="1" x14ac:dyDescent="0.25">
      <c r="A7519" s="117"/>
      <c r="G7519" s="117"/>
      <c r="AG7519" s="117"/>
    </row>
    <row r="7520" spans="1:33" ht="202.5" customHeight="1" x14ac:dyDescent="0.25">
      <c r="A7520" s="117"/>
      <c r="G7520" s="117"/>
      <c r="AG7520" s="117"/>
    </row>
    <row r="7521" spans="1:33" ht="202.5" customHeight="1" x14ac:dyDescent="0.25">
      <c r="A7521" s="117"/>
      <c r="G7521" s="117"/>
      <c r="AG7521" s="117"/>
    </row>
    <row r="7522" spans="1:33" ht="202.5" customHeight="1" x14ac:dyDescent="0.25">
      <c r="A7522" s="117"/>
      <c r="G7522" s="117"/>
      <c r="AG7522" s="117"/>
    </row>
    <row r="7523" spans="1:33" ht="202.5" customHeight="1" x14ac:dyDescent="0.25">
      <c r="A7523" s="117"/>
      <c r="G7523" s="117"/>
      <c r="AG7523" s="117"/>
    </row>
    <row r="7524" spans="1:33" ht="202.5" customHeight="1" x14ac:dyDescent="0.25">
      <c r="A7524" s="117"/>
      <c r="G7524" s="117"/>
      <c r="AG7524" s="117"/>
    </row>
    <row r="7525" spans="1:33" ht="202.5" customHeight="1" x14ac:dyDescent="0.25">
      <c r="A7525" s="117"/>
      <c r="G7525" s="117"/>
      <c r="AG7525" s="117"/>
    </row>
    <row r="7526" spans="1:33" ht="202.5" customHeight="1" x14ac:dyDescent="0.25">
      <c r="A7526" s="117"/>
      <c r="G7526" s="117"/>
      <c r="AG7526" s="117"/>
    </row>
    <row r="7527" spans="1:33" ht="202.5" customHeight="1" x14ac:dyDescent="0.25">
      <c r="A7527" s="117"/>
      <c r="G7527" s="117"/>
      <c r="AG7527" s="117"/>
    </row>
    <row r="7528" spans="1:33" ht="202.5" customHeight="1" x14ac:dyDescent="0.25">
      <c r="A7528" s="117"/>
      <c r="G7528" s="117"/>
      <c r="AG7528" s="117"/>
    </row>
    <row r="7529" spans="1:33" ht="202.5" customHeight="1" x14ac:dyDescent="0.25">
      <c r="A7529" s="117"/>
      <c r="G7529" s="117"/>
      <c r="AG7529" s="117"/>
    </row>
    <row r="7530" spans="1:33" ht="202.5" customHeight="1" x14ac:dyDescent="0.25">
      <c r="A7530" s="117"/>
      <c r="G7530" s="117"/>
      <c r="AG7530" s="117"/>
    </row>
    <row r="7531" spans="1:33" ht="202.5" customHeight="1" x14ac:dyDescent="0.25">
      <c r="A7531" s="117"/>
      <c r="G7531" s="117"/>
      <c r="AG7531" s="117"/>
    </row>
    <row r="7532" spans="1:33" ht="202.5" customHeight="1" x14ac:dyDescent="0.25">
      <c r="A7532" s="117"/>
      <c r="G7532" s="117"/>
      <c r="AG7532" s="117"/>
    </row>
    <row r="7533" spans="1:33" ht="202.5" customHeight="1" x14ac:dyDescent="0.25">
      <c r="A7533" s="117"/>
      <c r="G7533" s="117"/>
      <c r="AG7533" s="117"/>
    </row>
    <row r="7534" spans="1:33" ht="202.5" customHeight="1" x14ac:dyDescent="0.25">
      <c r="A7534" s="117"/>
      <c r="G7534" s="117"/>
      <c r="AG7534" s="117"/>
    </row>
    <row r="7535" spans="1:33" ht="202.5" customHeight="1" x14ac:dyDescent="0.25">
      <c r="A7535" s="117"/>
      <c r="G7535" s="117"/>
      <c r="AG7535" s="117"/>
    </row>
    <row r="7536" spans="1:33" ht="202.5" customHeight="1" x14ac:dyDescent="0.25">
      <c r="A7536" s="117"/>
      <c r="G7536" s="117"/>
      <c r="AG7536" s="117"/>
    </row>
    <row r="7537" spans="1:33" ht="202.5" customHeight="1" x14ac:dyDescent="0.25">
      <c r="A7537" s="117"/>
      <c r="G7537" s="117"/>
      <c r="AG7537" s="117"/>
    </row>
    <row r="7538" spans="1:33" ht="202.5" customHeight="1" x14ac:dyDescent="0.25">
      <c r="A7538" s="117"/>
      <c r="G7538" s="117"/>
      <c r="AG7538" s="117"/>
    </row>
    <row r="7539" spans="1:33" ht="202.5" customHeight="1" x14ac:dyDescent="0.25">
      <c r="A7539" s="117"/>
      <c r="G7539" s="117"/>
      <c r="AG7539" s="117"/>
    </row>
    <row r="7540" spans="1:33" ht="202.5" customHeight="1" x14ac:dyDescent="0.25">
      <c r="A7540" s="117"/>
      <c r="G7540" s="117"/>
      <c r="AG7540" s="117"/>
    </row>
    <row r="7541" spans="1:33" ht="202.5" customHeight="1" x14ac:dyDescent="0.25">
      <c r="A7541" s="117"/>
      <c r="G7541" s="117"/>
      <c r="AG7541" s="117"/>
    </row>
    <row r="7542" spans="1:33" ht="202.5" customHeight="1" x14ac:dyDescent="0.25">
      <c r="A7542" s="117"/>
      <c r="G7542" s="117"/>
      <c r="AG7542" s="117"/>
    </row>
    <row r="7543" spans="1:33" ht="202.5" customHeight="1" x14ac:dyDescent="0.25">
      <c r="A7543" s="117"/>
      <c r="G7543" s="117"/>
      <c r="AG7543" s="117"/>
    </row>
    <row r="7544" spans="1:33" ht="202.5" customHeight="1" x14ac:dyDescent="0.25">
      <c r="A7544" s="117"/>
      <c r="G7544" s="117"/>
      <c r="AG7544" s="117"/>
    </row>
    <row r="7545" spans="1:33" ht="202.5" customHeight="1" x14ac:dyDescent="0.25">
      <c r="A7545" s="117"/>
      <c r="G7545" s="117"/>
      <c r="AG7545" s="117"/>
    </row>
    <row r="7546" spans="1:33" ht="202.5" customHeight="1" x14ac:dyDescent="0.25">
      <c r="A7546" s="117"/>
      <c r="G7546" s="117"/>
      <c r="AG7546" s="117"/>
    </row>
    <row r="7547" spans="1:33" ht="202.5" customHeight="1" x14ac:dyDescent="0.25">
      <c r="A7547" s="117"/>
      <c r="G7547" s="117"/>
      <c r="AG7547" s="117"/>
    </row>
    <row r="7548" spans="1:33" ht="202.5" customHeight="1" x14ac:dyDescent="0.25">
      <c r="A7548" s="117"/>
      <c r="G7548" s="117"/>
      <c r="AG7548" s="117"/>
    </row>
    <row r="7549" spans="1:33" ht="202.5" customHeight="1" x14ac:dyDescent="0.25">
      <c r="A7549" s="117"/>
      <c r="G7549" s="117"/>
      <c r="AG7549" s="117"/>
    </row>
    <row r="7550" spans="1:33" ht="202.5" customHeight="1" x14ac:dyDescent="0.25">
      <c r="A7550" s="117"/>
      <c r="G7550" s="117"/>
      <c r="AG7550" s="117"/>
    </row>
    <row r="7551" spans="1:33" ht="202.5" customHeight="1" x14ac:dyDescent="0.25">
      <c r="A7551" s="117"/>
      <c r="G7551" s="117"/>
      <c r="AG7551" s="117"/>
    </row>
    <row r="7552" spans="1:33" ht="202.5" customHeight="1" x14ac:dyDescent="0.25">
      <c r="A7552" s="117"/>
      <c r="G7552" s="117"/>
      <c r="AG7552" s="117"/>
    </row>
    <row r="7553" spans="1:33" ht="202.5" customHeight="1" x14ac:dyDescent="0.25">
      <c r="A7553" s="117"/>
      <c r="G7553" s="117"/>
      <c r="AG7553" s="117"/>
    </row>
    <row r="7554" spans="1:33" ht="202.5" customHeight="1" x14ac:dyDescent="0.25">
      <c r="A7554" s="117"/>
      <c r="G7554" s="117"/>
      <c r="AG7554" s="117"/>
    </row>
    <row r="7555" spans="1:33" ht="202.5" customHeight="1" x14ac:dyDescent="0.25">
      <c r="A7555" s="117"/>
      <c r="G7555" s="117"/>
      <c r="AG7555" s="117"/>
    </row>
    <row r="7556" spans="1:33" ht="202.5" customHeight="1" x14ac:dyDescent="0.25">
      <c r="A7556" s="117"/>
      <c r="G7556" s="117"/>
      <c r="AG7556" s="117"/>
    </row>
    <row r="7557" spans="1:33" ht="202.5" customHeight="1" x14ac:dyDescent="0.25">
      <c r="A7557" s="117"/>
      <c r="G7557" s="117"/>
      <c r="AG7557" s="117"/>
    </row>
    <row r="7558" spans="1:33" ht="202.5" customHeight="1" x14ac:dyDescent="0.25">
      <c r="A7558" s="117"/>
      <c r="G7558" s="117"/>
      <c r="AG7558" s="117"/>
    </row>
    <row r="7559" spans="1:33" ht="202.5" customHeight="1" x14ac:dyDescent="0.25">
      <c r="A7559" s="117"/>
      <c r="G7559" s="117"/>
      <c r="AG7559" s="117"/>
    </row>
    <row r="7560" spans="1:33" ht="202.5" customHeight="1" x14ac:dyDescent="0.25">
      <c r="A7560" s="117"/>
      <c r="G7560" s="117"/>
      <c r="AG7560" s="117"/>
    </row>
    <row r="7561" spans="1:33" ht="202.5" customHeight="1" x14ac:dyDescent="0.25">
      <c r="A7561" s="117"/>
      <c r="G7561" s="117"/>
      <c r="AG7561" s="117"/>
    </row>
    <row r="7562" spans="1:33" ht="202.5" customHeight="1" x14ac:dyDescent="0.25">
      <c r="A7562" s="117"/>
      <c r="G7562" s="117"/>
      <c r="AG7562" s="117"/>
    </row>
    <row r="7563" spans="1:33" ht="202.5" customHeight="1" x14ac:dyDescent="0.25">
      <c r="A7563" s="117"/>
      <c r="G7563" s="117"/>
      <c r="AG7563" s="117"/>
    </row>
    <row r="7564" spans="1:33" ht="202.5" customHeight="1" x14ac:dyDescent="0.25">
      <c r="A7564" s="117"/>
      <c r="G7564" s="117"/>
      <c r="AG7564" s="117"/>
    </row>
    <row r="7565" spans="1:33" ht="202.5" customHeight="1" x14ac:dyDescent="0.25">
      <c r="A7565" s="117"/>
      <c r="G7565" s="117"/>
      <c r="AG7565" s="117"/>
    </row>
    <row r="7566" spans="1:33" ht="202.5" customHeight="1" x14ac:dyDescent="0.25">
      <c r="A7566" s="117"/>
      <c r="G7566" s="117"/>
      <c r="AG7566" s="117"/>
    </row>
    <row r="7567" spans="1:33" ht="202.5" customHeight="1" x14ac:dyDescent="0.25">
      <c r="A7567" s="117"/>
      <c r="G7567" s="117"/>
      <c r="AG7567" s="117"/>
    </row>
    <row r="7568" spans="1:33" ht="202.5" customHeight="1" x14ac:dyDescent="0.25">
      <c r="A7568" s="117"/>
      <c r="G7568" s="117"/>
      <c r="AG7568" s="117"/>
    </row>
    <row r="7569" spans="1:33" ht="202.5" customHeight="1" x14ac:dyDescent="0.25">
      <c r="A7569" s="117"/>
      <c r="G7569" s="117"/>
      <c r="AG7569" s="117"/>
    </row>
    <row r="7570" spans="1:33" ht="202.5" customHeight="1" x14ac:dyDescent="0.25">
      <c r="A7570" s="117"/>
      <c r="G7570" s="117"/>
      <c r="AG7570" s="117"/>
    </row>
    <row r="7571" spans="1:33" ht="202.5" customHeight="1" x14ac:dyDescent="0.25">
      <c r="A7571" s="117"/>
      <c r="G7571" s="117"/>
      <c r="AG7571" s="117"/>
    </row>
    <row r="7572" spans="1:33" ht="202.5" customHeight="1" x14ac:dyDescent="0.25">
      <c r="A7572" s="117"/>
      <c r="G7572" s="117"/>
      <c r="AG7572" s="117"/>
    </row>
    <row r="7573" spans="1:33" ht="202.5" customHeight="1" x14ac:dyDescent="0.25">
      <c r="A7573" s="117"/>
      <c r="G7573" s="117"/>
      <c r="AG7573" s="117"/>
    </row>
    <row r="7574" spans="1:33" ht="202.5" customHeight="1" x14ac:dyDescent="0.25">
      <c r="A7574" s="117"/>
      <c r="G7574" s="117"/>
      <c r="AG7574" s="117"/>
    </row>
    <row r="7575" spans="1:33" ht="202.5" customHeight="1" x14ac:dyDescent="0.25">
      <c r="A7575" s="117"/>
      <c r="G7575" s="117"/>
      <c r="AG7575" s="117"/>
    </row>
    <row r="7576" spans="1:33" ht="202.5" customHeight="1" x14ac:dyDescent="0.25">
      <c r="A7576" s="117"/>
      <c r="G7576" s="117"/>
      <c r="AG7576" s="117"/>
    </row>
    <row r="7577" spans="1:33" ht="202.5" customHeight="1" x14ac:dyDescent="0.25">
      <c r="A7577" s="117"/>
      <c r="G7577" s="117"/>
      <c r="AG7577" s="117"/>
    </row>
    <row r="7578" spans="1:33" ht="202.5" customHeight="1" x14ac:dyDescent="0.25">
      <c r="A7578" s="117"/>
      <c r="G7578" s="117"/>
      <c r="AG7578" s="117"/>
    </row>
    <row r="7579" spans="1:33" ht="202.5" customHeight="1" x14ac:dyDescent="0.25">
      <c r="A7579" s="117"/>
      <c r="G7579" s="117"/>
      <c r="AG7579" s="117"/>
    </row>
    <row r="7580" spans="1:33" ht="202.5" customHeight="1" x14ac:dyDescent="0.25">
      <c r="A7580" s="117"/>
      <c r="G7580" s="117"/>
      <c r="AG7580" s="117"/>
    </row>
    <row r="7581" spans="1:33" ht="202.5" customHeight="1" x14ac:dyDescent="0.25">
      <c r="A7581" s="117"/>
      <c r="G7581" s="117"/>
      <c r="AG7581" s="117"/>
    </row>
    <row r="7582" spans="1:33" ht="202.5" customHeight="1" x14ac:dyDescent="0.25">
      <c r="A7582" s="117"/>
      <c r="G7582" s="117"/>
      <c r="AG7582" s="117"/>
    </row>
    <row r="7583" spans="1:33" ht="202.5" customHeight="1" x14ac:dyDescent="0.25">
      <c r="A7583" s="117"/>
      <c r="G7583" s="117"/>
      <c r="AG7583" s="117"/>
    </row>
    <row r="7584" spans="1:33" ht="202.5" customHeight="1" x14ac:dyDescent="0.25">
      <c r="A7584" s="117"/>
      <c r="G7584" s="117"/>
      <c r="AG7584" s="117"/>
    </row>
    <row r="7585" spans="1:33" ht="202.5" customHeight="1" x14ac:dyDescent="0.25">
      <c r="A7585" s="117"/>
      <c r="G7585" s="117"/>
      <c r="AG7585" s="117"/>
    </row>
    <row r="7586" spans="1:33" ht="202.5" customHeight="1" x14ac:dyDescent="0.25">
      <c r="A7586" s="117"/>
      <c r="G7586" s="117"/>
      <c r="AG7586" s="117"/>
    </row>
    <row r="7587" spans="1:33" ht="202.5" customHeight="1" x14ac:dyDescent="0.25">
      <c r="A7587" s="117"/>
      <c r="G7587" s="117"/>
      <c r="AG7587" s="117"/>
    </row>
    <row r="7588" spans="1:33" ht="202.5" customHeight="1" x14ac:dyDescent="0.25">
      <c r="A7588" s="117"/>
      <c r="G7588" s="117"/>
      <c r="AG7588" s="117"/>
    </row>
    <row r="7589" spans="1:33" ht="202.5" customHeight="1" x14ac:dyDescent="0.25">
      <c r="A7589" s="117"/>
      <c r="G7589" s="117"/>
      <c r="AG7589" s="117"/>
    </row>
    <row r="7590" spans="1:33" ht="202.5" customHeight="1" x14ac:dyDescent="0.25">
      <c r="A7590" s="117"/>
      <c r="G7590" s="117"/>
      <c r="AG7590" s="117"/>
    </row>
    <row r="7591" spans="1:33" ht="202.5" customHeight="1" x14ac:dyDescent="0.25">
      <c r="A7591" s="117"/>
      <c r="G7591" s="117"/>
      <c r="AG7591" s="117"/>
    </row>
    <row r="7592" spans="1:33" ht="202.5" customHeight="1" x14ac:dyDescent="0.25">
      <c r="A7592" s="117"/>
      <c r="G7592" s="117"/>
      <c r="AG7592" s="117"/>
    </row>
    <row r="7593" spans="1:33" ht="202.5" customHeight="1" x14ac:dyDescent="0.25">
      <c r="A7593" s="117"/>
      <c r="G7593" s="117"/>
      <c r="AG7593" s="117"/>
    </row>
    <row r="7594" spans="1:33" ht="202.5" customHeight="1" x14ac:dyDescent="0.25">
      <c r="A7594" s="117"/>
      <c r="G7594" s="117"/>
      <c r="AG7594" s="117"/>
    </row>
    <row r="7595" spans="1:33" ht="202.5" customHeight="1" x14ac:dyDescent="0.25">
      <c r="A7595" s="117"/>
      <c r="G7595" s="117"/>
      <c r="AG7595" s="117"/>
    </row>
    <row r="7596" spans="1:33" ht="202.5" customHeight="1" x14ac:dyDescent="0.25">
      <c r="A7596" s="117"/>
      <c r="G7596" s="117"/>
      <c r="AG7596" s="117"/>
    </row>
    <row r="7597" spans="1:33" ht="202.5" customHeight="1" x14ac:dyDescent="0.25">
      <c r="A7597" s="117"/>
      <c r="G7597" s="117"/>
      <c r="AG7597" s="117"/>
    </row>
    <row r="7598" spans="1:33" ht="202.5" customHeight="1" x14ac:dyDescent="0.25">
      <c r="A7598" s="117"/>
      <c r="G7598" s="117"/>
      <c r="AG7598" s="117"/>
    </row>
    <row r="7599" spans="1:33" ht="202.5" customHeight="1" x14ac:dyDescent="0.25">
      <c r="A7599" s="117"/>
      <c r="G7599" s="117"/>
      <c r="AG7599" s="117"/>
    </row>
    <row r="7600" spans="1:33" ht="202.5" customHeight="1" x14ac:dyDescent="0.25">
      <c r="A7600" s="117"/>
      <c r="G7600" s="117"/>
      <c r="AG7600" s="117"/>
    </row>
    <row r="7601" spans="1:33" ht="202.5" customHeight="1" x14ac:dyDescent="0.25">
      <c r="A7601" s="117"/>
      <c r="G7601" s="117"/>
      <c r="AG7601" s="117"/>
    </row>
    <row r="7602" spans="1:33" ht="202.5" customHeight="1" x14ac:dyDescent="0.25">
      <c r="A7602" s="117"/>
      <c r="G7602" s="117"/>
      <c r="AG7602" s="117"/>
    </row>
    <row r="7603" spans="1:33" ht="202.5" customHeight="1" x14ac:dyDescent="0.25">
      <c r="A7603" s="117"/>
      <c r="G7603" s="117"/>
      <c r="AG7603" s="117"/>
    </row>
    <row r="7604" spans="1:33" ht="202.5" customHeight="1" x14ac:dyDescent="0.25">
      <c r="A7604" s="117"/>
      <c r="G7604" s="117"/>
      <c r="AG7604" s="117"/>
    </row>
    <row r="7605" spans="1:33" ht="202.5" customHeight="1" x14ac:dyDescent="0.25">
      <c r="A7605" s="117"/>
      <c r="G7605" s="117"/>
      <c r="AG7605" s="117"/>
    </row>
    <row r="7606" spans="1:33" ht="202.5" customHeight="1" x14ac:dyDescent="0.25">
      <c r="A7606" s="117"/>
      <c r="G7606" s="117"/>
      <c r="AG7606" s="117"/>
    </row>
    <row r="7607" spans="1:33" ht="202.5" customHeight="1" x14ac:dyDescent="0.25">
      <c r="A7607" s="117"/>
      <c r="G7607" s="117"/>
      <c r="AG7607" s="117"/>
    </row>
    <row r="7608" spans="1:33" ht="202.5" customHeight="1" x14ac:dyDescent="0.25">
      <c r="A7608" s="117"/>
      <c r="G7608" s="117"/>
      <c r="AG7608" s="117"/>
    </row>
    <row r="7609" spans="1:33" ht="202.5" customHeight="1" x14ac:dyDescent="0.25">
      <c r="A7609" s="117"/>
      <c r="G7609" s="117"/>
      <c r="AG7609" s="117"/>
    </row>
    <row r="7610" spans="1:33" ht="202.5" customHeight="1" x14ac:dyDescent="0.25">
      <c r="A7610" s="117"/>
      <c r="G7610" s="117"/>
      <c r="AG7610" s="117"/>
    </row>
    <row r="7611" spans="1:33" ht="202.5" customHeight="1" x14ac:dyDescent="0.25">
      <c r="A7611" s="117"/>
      <c r="G7611" s="117"/>
      <c r="AG7611" s="117"/>
    </row>
    <row r="7612" spans="1:33" ht="202.5" customHeight="1" x14ac:dyDescent="0.25">
      <c r="A7612" s="117"/>
      <c r="G7612" s="117"/>
      <c r="AG7612" s="117"/>
    </row>
    <row r="7613" spans="1:33" ht="202.5" customHeight="1" x14ac:dyDescent="0.25">
      <c r="A7613" s="117"/>
      <c r="G7613" s="117"/>
      <c r="AG7613" s="117"/>
    </row>
    <row r="7614" spans="1:33" ht="202.5" customHeight="1" x14ac:dyDescent="0.25">
      <c r="A7614" s="117"/>
      <c r="G7614" s="117"/>
      <c r="AG7614" s="117"/>
    </row>
    <row r="7615" spans="1:33" ht="202.5" customHeight="1" x14ac:dyDescent="0.25">
      <c r="A7615" s="117"/>
      <c r="G7615" s="117"/>
      <c r="AG7615" s="117"/>
    </row>
    <row r="7616" spans="1:33" ht="202.5" customHeight="1" x14ac:dyDescent="0.25">
      <c r="A7616" s="117"/>
      <c r="G7616" s="117"/>
      <c r="AG7616" s="117"/>
    </row>
    <row r="7617" spans="1:33" ht="202.5" customHeight="1" x14ac:dyDescent="0.25">
      <c r="A7617" s="117"/>
      <c r="G7617" s="117"/>
      <c r="AG7617" s="117"/>
    </row>
    <row r="7618" spans="1:33" ht="202.5" customHeight="1" x14ac:dyDescent="0.25">
      <c r="A7618" s="117"/>
      <c r="G7618" s="117"/>
      <c r="AG7618" s="117"/>
    </row>
    <row r="7619" spans="1:33" ht="202.5" customHeight="1" x14ac:dyDescent="0.25">
      <c r="A7619" s="117"/>
      <c r="G7619" s="117"/>
      <c r="AG7619" s="117"/>
    </row>
    <row r="7620" spans="1:33" ht="202.5" customHeight="1" x14ac:dyDescent="0.25">
      <c r="A7620" s="117"/>
      <c r="G7620" s="117"/>
      <c r="AG7620" s="117"/>
    </row>
    <row r="7621" spans="1:33" ht="202.5" customHeight="1" x14ac:dyDescent="0.25">
      <c r="A7621" s="117"/>
      <c r="G7621" s="117"/>
      <c r="AG7621" s="117"/>
    </row>
    <row r="7622" spans="1:33" ht="202.5" customHeight="1" x14ac:dyDescent="0.25">
      <c r="A7622" s="117"/>
      <c r="G7622" s="117"/>
      <c r="AG7622" s="117"/>
    </row>
    <row r="7623" spans="1:33" ht="202.5" customHeight="1" x14ac:dyDescent="0.25">
      <c r="A7623" s="117"/>
      <c r="G7623" s="117"/>
      <c r="AG7623" s="117"/>
    </row>
    <row r="7624" spans="1:33" ht="202.5" customHeight="1" x14ac:dyDescent="0.25">
      <c r="A7624" s="117"/>
      <c r="G7624" s="117"/>
      <c r="AG7624" s="117"/>
    </row>
    <row r="7625" spans="1:33" ht="202.5" customHeight="1" x14ac:dyDescent="0.25">
      <c r="A7625" s="117"/>
      <c r="G7625" s="117"/>
      <c r="AG7625" s="117"/>
    </row>
    <row r="7626" spans="1:33" ht="202.5" customHeight="1" x14ac:dyDescent="0.25">
      <c r="A7626" s="117"/>
      <c r="G7626" s="117"/>
      <c r="AG7626" s="117"/>
    </row>
    <row r="7627" spans="1:33" ht="202.5" customHeight="1" x14ac:dyDescent="0.25">
      <c r="A7627" s="117"/>
      <c r="G7627" s="117"/>
      <c r="AG7627" s="117"/>
    </row>
    <row r="7628" spans="1:33" ht="202.5" customHeight="1" x14ac:dyDescent="0.25">
      <c r="A7628" s="117"/>
      <c r="G7628" s="117"/>
      <c r="AG7628" s="117"/>
    </row>
    <row r="7629" spans="1:33" ht="202.5" customHeight="1" x14ac:dyDescent="0.25">
      <c r="A7629" s="117"/>
      <c r="G7629" s="117"/>
      <c r="AG7629" s="117"/>
    </row>
    <row r="7630" spans="1:33" ht="202.5" customHeight="1" x14ac:dyDescent="0.25">
      <c r="A7630" s="117"/>
      <c r="G7630" s="117"/>
      <c r="AG7630" s="117"/>
    </row>
    <row r="7631" spans="1:33" ht="202.5" customHeight="1" x14ac:dyDescent="0.25">
      <c r="A7631" s="117"/>
      <c r="G7631" s="117"/>
      <c r="AG7631" s="117"/>
    </row>
    <row r="7632" spans="1:33" ht="202.5" customHeight="1" x14ac:dyDescent="0.25">
      <c r="A7632" s="117"/>
      <c r="G7632" s="117"/>
      <c r="AG7632" s="117"/>
    </row>
    <row r="7633" spans="1:33" ht="202.5" customHeight="1" x14ac:dyDescent="0.25">
      <c r="A7633" s="117"/>
      <c r="G7633" s="117"/>
      <c r="AG7633" s="117"/>
    </row>
    <row r="7634" spans="1:33" ht="202.5" customHeight="1" x14ac:dyDescent="0.25">
      <c r="A7634" s="117"/>
      <c r="G7634" s="117"/>
      <c r="AG7634" s="117"/>
    </row>
    <row r="7635" spans="1:33" ht="202.5" customHeight="1" x14ac:dyDescent="0.25">
      <c r="A7635" s="117"/>
      <c r="G7635" s="117"/>
      <c r="AG7635" s="117"/>
    </row>
    <row r="7636" spans="1:33" ht="202.5" customHeight="1" x14ac:dyDescent="0.25">
      <c r="A7636" s="117"/>
      <c r="G7636" s="117"/>
      <c r="AG7636" s="117"/>
    </row>
    <row r="7637" spans="1:33" ht="202.5" customHeight="1" x14ac:dyDescent="0.25">
      <c r="A7637" s="117"/>
      <c r="G7637" s="117"/>
      <c r="AG7637" s="117"/>
    </row>
    <row r="7638" spans="1:33" ht="202.5" customHeight="1" x14ac:dyDescent="0.25">
      <c r="A7638" s="117"/>
      <c r="G7638" s="117"/>
      <c r="AG7638" s="117"/>
    </row>
    <row r="7639" spans="1:33" ht="202.5" customHeight="1" x14ac:dyDescent="0.25">
      <c r="A7639" s="117"/>
      <c r="G7639" s="117"/>
      <c r="AG7639" s="117"/>
    </row>
    <row r="7640" spans="1:33" ht="202.5" customHeight="1" x14ac:dyDescent="0.25">
      <c r="A7640" s="117"/>
      <c r="G7640" s="117"/>
      <c r="AG7640" s="117"/>
    </row>
    <row r="7641" spans="1:33" ht="202.5" customHeight="1" x14ac:dyDescent="0.25">
      <c r="A7641" s="117"/>
      <c r="G7641" s="117"/>
      <c r="AG7641" s="117"/>
    </row>
    <row r="7642" spans="1:33" ht="202.5" customHeight="1" x14ac:dyDescent="0.25">
      <c r="A7642" s="117"/>
      <c r="G7642" s="117"/>
      <c r="AG7642" s="117"/>
    </row>
    <row r="7643" spans="1:33" ht="202.5" customHeight="1" x14ac:dyDescent="0.25">
      <c r="A7643" s="117"/>
      <c r="G7643" s="117"/>
      <c r="AG7643" s="117"/>
    </row>
    <row r="7644" spans="1:33" ht="202.5" customHeight="1" x14ac:dyDescent="0.25">
      <c r="A7644" s="117"/>
      <c r="G7644" s="117"/>
      <c r="AG7644" s="117"/>
    </row>
    <row r="7645" spans="1:33" ht="202.5" customHeight="1" x14ac:dyDescent="0.25">
      <c r="A7645" s="117"/>
      <c r="G7645" s="117"/>
      <c r="AG7645" s="117"/>
    </row>
    <row r="7646" spans="1:33" ht="202.5" customHeight="1" x14ac:dyDescent="0.25">
      <c r="A7646" s="117"/>
      <c r="G7646" s="117"/>
      <c r="AG7646" s="117"/>
    </row>
    <row r="7647" spans="1:33" ht="202.5" customHeight="1" x14ac:dyDescent="0.25">
      <c r="A7647" s="117"/>
      <c r="G7647" s="117"/>
      <c r="AG7647" s="117"/>
    </row>
    <row r="7648" spans="1:33" ht="202.5" customHeight="1" x14ac:dyDescent="0.25">
      <c r="A7648" s="117"/>
      <c r="G7648" s="117"/>
      <c r="AG7648" s="117"/>
    </row>
    <row r="7649" spans="1:33" ht="202.5" customHeight="1" x14ac:dyDescent="0.25">
      <c r="A7649" s="117"/>
      <c r="G7649" s="117"/>
      <c r="AG7649" s="117"/>
    </row>
    <row r="7650" spans="1:33" ht="202.5" customHeight="1" x14ac:dyDescent="0.25">
      <c r="A7650" s="117"/>
      <c r="G7650" s="117"/>
      <c r="AG7650" s="117"/>
    </row>
    <row r="7651" spans="1:33" ht="202.5" customHeight="1" x14ac:dyDescent="0.25">
      <c r="A7651" s="117"/>
      <c r="G7651" s="117"/>
      <c r="AG7651" s="117"/>
    </row>
    <row r="7652" spans="1:33" ht="202.5" customHeight="1" x14ac:dyDescent="0.25">
      <c r="A7652" s="117"/>
      <c r="G7652" s="117"/>
      <c r="AG7652" s="117"/>
    </row>
    <row r="7653" spans="1:33" ht="202.5" customHeight="1" x14ac:dyDescent="0.25">
      <c r="A7653" s="117"/>
      <c r="G7653" s="117"/>
      <c r="AG7653" s="117"/>
    </row>
    <row r="7654" spans="1:33" ht="202.5" customHeight="1" x14ac:dyDescent="0.25">
      <c r="A7654" s="117"/>
      <c r="G7654" s="117"/>
      <c r="AG7654" s="117"/>
    </row>
    <row r="7655" spans="1:33" ht="202.5" customHeight="1" x14ac:dyDescent="0.25">
      <c r="A7655" s="117"/>
      <c r="G7655" s="117"/>
      <c r="AG7655" s="117"/>
    </row>
    <row r="7656" spans="1:33" ht="202.5" customHeight="1" x14ac:dyDescent="0.25">
      <c r="A7656" s="117"/>
      <c r="G7656" s="117"/>
      <c r="AG7656" s="117"/>
    </row>
    <row r="7657" spans="1:33" ht="202.5" customHeight="1" x14ac:dyDescent="0.25">
      <c r="A7657" s="117"/>
      <c r="G7657" s="117"/>
      <c r="AG7657" s="117"/>
    </row>
    <row r="7658" spans="1:33" ht="202.5" customHeight="1" x14ac:dyDescent="0.25">
      <c r="A7658" s="117"/>
      <c r="G7658" s="117"/>
      <c r="AG7658" s="117"/>
    </row>
    <row r="7659" spans="1:33" ht="202.5" customHeight="1" x14ac:dyDescent="0.25">
      <c r="A7659" s="117"/>
      <c r="G7659" s="117"/>
      <c r="AG7659" s="117"/>
    </row>
    <row r="7660" spans="1:33" ht="202.5" customHeight="1" x14ac:dyDescent="0.25">
      <c r="A7660" s="117"/>
      <c r="G7660" s="117"/>
      <c r="AG7660" s="117"/>
    </row>
    <row r="7661" spans="1:33" ht="202.5" customHeight="1" x14ac:dyDescent="0.25">
      <c r="A7661" s="117"/>
      <c r="G7661" s="117"/>
      <c r="AG7661" s="117"/>
    </row>
    <row r="7662" spans="1:33" ht="202.5" customHeight="1" x14ac:dyDescent="0.25">
      <c r="A7662" s="117"/>
      <c r="G7662" s="117"/>
      <c r="AG7662" s="117"/>
    </row>
    <row r="7663" spans="1:33" ht="202.5" customHeight="1" x14ac:dyDescent="0.25">
      <c r="A7663" s="117"/>
      <c r="G7663" s="117"/>
      <c r="AG7663" s="117"/>
    </row>
    <row r="7664" spans="1:33" ht="202.5" customHeight="1" x14ac:dyDescent="0.25">
      <c r="A7664" s="117"/>
      <c r="G7664" s="117"/>
      <c r="AG7664" s="117"/>
    </row>
    <row r="7665" spans="1:33" ht="202.5" customHeight="1" x14ac:dyDescent="0.25">
      <c r="A7665" s="117"/>
      <c r="G7665" s="117"/>
      <c r="AG7665" s="117"/>
    </row>
    <row r="7666" spans="1:33" ht="202.5" customHeight="1" x14ac:dyDescent="0.25">
      <c r="A7666" s="117"/>
      <c r="G7666" s="117"/>
      <c r="AG7666" s="117"/>
    </row>
    <row r="7667" spans="1:33" ht="202.5" customHeight="1" x14ac:dyDescent="0.25">
      <c r="A7667" s="117"/>
      <c r="G7667" s="117"/>
      <c r="AG7667" s="117"/>
    </row>
    <row r="7668" spans="1:33" ht="202.5" customHeight="1" x14ac:dyDescent="0.25">
      <c r="A7668" s="117"/>
      <c r="G7668" s="117"/>
      <c r="AG7668" s="117"/>
    </row>
    <row r="7669" spans="1:33" ht="202.5" customHeight="1" x14ac:dyDescent="0.25">
      <c r="A7669" s="117"/>
      <c r="G7669" s="117"/>
      <c r="AG7669" s="117"/>
    </row>
    <row r="7670" spans="1:33" ht="202.5" customHeight="1" x14ac:dyDescent="0.25">
      <c r="A7670" s="117"/>
      <c r="G7670" s="117"/>
      <c r="AG7670" s="117"/>
    </row>
    <row r="7671" spans="1:33" ht="202.5" customHeight="1" x14ac:dyDescent="0.25">
      <c r="A7671" s="117"/>
      <c r="G7671" s="117"/>
      <c r="AG7671" s="117"/>
    </row>
    <row r="7672" spans="1:33" ht="202.5" customHeight="1" x14ac:dyDescent="0.25">
      <c r="A7672" s="117"/>
      <c r="G7672" s="117"/>
      <c r="AG7672" s="117"/>
    </row>
    <row r="7673" spans="1:33" ht="202.5" customHeight="1" x14ac:dyDescent="0.25">
      <c r="A7673" s="117"/>
      <c r="G7673" s="117"/>
      <c r="AG7673" s="117"/>
    </row>
    <row r="7674" spans="1:33" ht="202.5" customHeight="1" x14ac:dyDescent="0.25">
      <c r="A7674" s="117"/>
      <c r="G7674" s="117"/>
      <c r="AG7674" s="117"/>
    </row>
    <row r="7675" spans="1:33" ht="202.5" customHeight="1" x14ac:dyDescent="0.25">
      <c r="A7675" s="117"/>
      <c r="G7675" s="117"/>
      <c r="AG7675" s="117"/>
    </row>
    <row r="7676" spans="1:33" ht="202.5" customHeight="1" x14ac:dyDescent="0.25">
      <c r="A7676" s="117"/>
      <c r="G7676" s="117"/>
      <c r="AG7676" s="117"/>
    </row>
    <row r="7677" spans="1:33" ht="202.5" customHeight="1" x14ac:dyDescent="0.25">
      <c r="A7677" s="117"/>
      <c r="G7677" s="117"/>
      <c r="AG7677" s="117"/>
    </row>
    <row r="7678" spans="1:33" ht="202.5" customHeight="1" x14ac:dyDescent="0.25">
      <c r="A7678" s="117"/>
      <c r="G7678" s="117"/>
      <c r="AG7678" s="117"/>
    </row>
    <row r="7679" spans="1:33" ht="202.5" customHeight="1" x14ac:dyDescent="0.25">
      <c r="A7679" s="117"/>
      <c r="G7679" s="117"/>
      <c r="AG7679" s="117"/>
    </row>
    <row r="7680" spans="1:33" ht="202.5" customHeight="1" x14ac:dyDescent="0.25">
      <c r="A7680" s="117"/>
      <c r="G7680" s="117"/>
      <c r="AG7680" s="117"/>
    </row>
    <row r="7681" spans="1:33" ht="202.5" customHeight="1" x14ac:dyDescent="0.25">
      <c r="A7681" s="117"/>
      <c r="G7681" s="117"/>
      <c r="AG7681" s="117"/>
    </row>
    <row r="7682" spans="1:33" ht="202.5" customHeight="1" x14ac:dyDescent="0.25">
      <c r="A7682" s="117"/>
      <c r="G7682" s="117"/>
      <c r="AG7682" s="117"/>
    </row>
    <row r="7683" spans="1:33" ht="202.5" customHeight="1" x14ac:dyDescent="0.25">
      <c r="A7683" s="117"/>
      <c r="G7683" s="117"/>
      <c r="AG7683" s="117"/>
    </row>
    <row r="7684" spans="1:33" ht="202.5" customHeight="1" x14ac:dyDescent="0.25">
      <c r="A7684" s="117"/>
      <c r="G7684" s="117"/>
      <c r="AG7684" s="117"/>
    </row>
    <row r="7685" spans="1:33" ht="202.5" customHeight="1" x14ac:dyDescent="0.25">
      <c r="A7685" s="117"/>
      <c r="G7685" s="117"/>
      <c r="AG7685" s="117"/>
    </row>
    <row r="7686" spans="1:33" ht="202.5" customHeight="1" x14ac:dyDescent="0.25">
      <c r="A7686" s="117"/>
      <c r="G7686" s="117"/>
      <c r="AG7686" s="117"/>
    </row>
    <row r="7687" spans="1:33" ht="202.5" customHeight="1" x14ac:dyDescent="0.25">
      <c r="A7687" s="117"/>
      <c r="G7687" s="117"/>
      <c r="AG7687" s="117"/>
    </row>
    <row r="7688" spans="1:33" ht="202.5" customHeight="1" x14ac:dyDescent="0.25">
      <c r="A7688" s="117"/>
      <c r="G7688" s="117"/>
      <c r="AG7688" s="117"/>
    </row>
    <row r="7689" spans="1:33" ht="202.5" customHeight="1" x14ac:dyDescent="0.25">
      <c r="A7689" s="117"/>
      <c r="G7689" s="117"/>
      <c r="AG7689" s="117"/>
    </row>
    <row r="7690" spans="1:33" ht="202.5" customHeight="1" x14ac:dyDescent="0.25">
      <c r="A7690" s="117"/>
      <c r="G7690" s="117"/>
      <c r="AG7690" s="117"/>
    </row>
    <row r="7691" spans="1:33" ht="202.5" customHeight="1" x14ac:dyDescent="0.25">
      <c r="A7691" s="117"/>
      <c r="G7691" s="117"/>
      <c r="AG7691" s="117"/>
    </row>
    <row r="7692" spans="1:33" ht="202.5" customHeight="1" x14ac:dyDescent="0.25">
      <c r="A7692" s="117"/>
      <c r="G7692" s="117"/>
      <c r="AG7692" s="117"/>
    </row>
    <row r="7693" spans="1:33" ht="202.5" customHeight="1" x14ac:dyDescent="0.25">
      <c r="A7693" s="117"/>
      <c r="G7693" s="117"/>
      <c r="AG7693" s="117"/>
    </row>
    <row r="7694" spans="1:33" ht="202.5" customHeight="1" x14ac:dyDescent="0.25">
      <c r="A7694" s="117"/>
      <c r="G7694" s="117"/>
      <c r="AG7694" s="117"/>
    </row>
    <row r="7695" spans="1:33" ht="202.5" customHeight="1" x14ac:dyDescent="0.25">
      <c r="A7695" s="117"/>
      <c r="G7695" s="117"/>
      <c r="AG7695" s="117"/>
    </row>
    <row r="7696" spans="1:33" ht="202.5" customHeight="1" x14ac:dyDescent="0.25">
      <c r="A7696" s="117"/>
      <c r="G7696" s="117"/>
      <c r="AG7696" s="117"/>
    </row>
    <row r="7697" spans="1:33" ht="202.5" customHeight="1" x14ac:dyDescent="0.25">
      <c r="A7697" s="117"/>
      <c r="G7697" s="117"/>
      <c r="AG7697" s="117"/>
    </row>
    <row r="7698" spans="1:33" ht="202.5" customHeight="1" x14ac:dyDescent="0.25">
      <c r="A7698" s="117"/>
      <c r="G7698" s="117"/>
      <c r="AG7698" s="117"/>
    </row>
    <row r="7699" spans="1:33" ht="202.5" customHeight="1" x14ac:dyDescent="0.25">
      <c r="A7699" s="117"/>
      <c r="G7699" s="117"/>
      <c r="AG7699" s="117"/>
    </row>
    <row r="7700" spans="1:33" ht="202.5" customHeight="1" x14ac:dyDescent="0.25">
      <c r="A7700" s="117"/>
      <c r="G7700" s="117"/>
      <c r="AG7700" s="117"/>
    </row>
    <row r="7701" spans="1:33" ht="202.5" customHeight="1" x14ac:dyDescent="0.25">
      <c r="A7701" s="117"/>
      <c r="G7701" s="117"/>
      <c r="AG7701" s="117"/>
    </row>
    <row r="7702" spans="1:33" ht="202.5" customHeight="1" x14ac:dyDescent="0.25">
      <c r="A7702" s="117"/>
      <c r="G7702" s="117"/>
      <c r="AG7702" s="117"/>
    </row>
    <row r="7703" spans="1:33" ht="202.5" customHeight="1" x14ac:dyDescent="0.25">
      <c r="A7703" s="117"/>
      <c r="G7703" s="117"/>
      <c r="AG7703" s="117"/>
    </row>
    <row r="7704" spans="1:33" ht="202.5" customHeight="1" x14ac:dyDescent="0.25">
      <c r="A7704" s="117"/>
      <c r="G7704" s="117"/>
      <c r="AG7704" s="117"/>
    </row>
    <row r="7705" spans="1:33" ht="202.5" customHeight="1" x14ac:dyDescent="0.25">
      <c r="A7705" s="117"/>
      <c r="G7705" s="117"/>
      <c r="AG7705" s="117"/>
    </row>
    <row r="7706" spans="1:33" ht="202.5" customHeight="1" x14ac:dyDescent="0.25">
      <c r="A7706" s="117"/>
      <c r="G7706" s="117"/>
      <c r="AG7706" s="117"/>
    </row>
    <row r="7707" spans="1:33" ht="202.5" customHeight="1" x14ac:dyDescent="0.25">
      <c r="A7707" s="117"/>
      <c r="G7707" s="117"/>
      <c r="AG7707" s="117"/>
    </row>
    <row r="7708" spans="1:33" ht="202.5" customHeight="1" x14ac:dyDescent="0.25">
      <c r="A7708" s="117"/>
      <c r="G7708" s="117"/>
      <c r="AG7708" s="117"/>
    </row>
    <row r="7709" spans="1:33" ht="202.5" customHeight="1" x14ac:dyDescent="0.25">
      <c r="A7709" s="117"/>
      <c r="G7709" s="117"/>
      <c r="AG7709" s="117"/>
    </row>
    <row r="7710" spans="1:33" ht="202.5" customHeight="1" x14ac:dyDescent="0.25">
      <c r="A7710" s="117"/>
      <c r="G7710" s="117"/>
      <c r="AG7710" s="117"/>
    </row>
    <row r="7711" spans="1:33" ht="202.5" customHeight="1" x14ac:dyDescent="0.25">
      <c r="A7711" s="117"/>
      <c r="G7711" s="117"/>
      <c r="AG7711" s="117"/>
    </row>
    <row r="7712" spans="1:33" ht="202.5" customHeight="1" x14ac:dyDescent="0.25">
      <c r="A7712" s="117"/>
      <c r="G7712" s="117"/>
      <c r="AG7712" s="117"/>
    </row>
    <row r="7713" spans="1:33" ht="202.5" customHeight="1" x14ac:dyDescent="0.25">
      <c r="A7713" s="117"/>
      <c r="G7713" s="117"/>
      <c r="AG7713" s="117"/>
    </row>
    <row r="7714" spans="1:33" ht="202.5" customHeight="1" x14ac:dyDescent="0.25">
      <c r="A7714" s="117"/>
      <c r="G7714" s="117"/>
      <c r="AG7714" s="117"/>
    </row>
    <row r="7715" spans="1:33" ht="202.5" customHeight="1" x14ac:dyDescent="0.25">
      <c r="A7715" s="117"/>
      <c r="G7715" s="117"/>
      <c r="AG7715" s="117"/>
    </row>
    <row r="7716" spans="1:33" ht="202.5" customHeight="1" x14ac:dyDescent="0.25">
      <c r="A7716" s="117"/>
      <c r="G7716" s="117"/>
      <c r="AG7716" s="117"/>
    </row>
    <row r="7717" spans="1:33" ht="202.5" customHeight="1" x14ac:dyDescent="0.25">
      <c r="A7717" s="117"/>
      <c r="G7717" s="117"/>
      <c r="AG7717" s="117"/>
    </row>
    <row r="7718" spans="1:33" ht="202.5" customHeight="1" x14ac:dyDescent="0.25">
      <c r="A7718" s="117"/>
      <c r="G7718" s="117"/>
      <c r="AG7718" s="117"/>
    </row>
    <row r="7719" spans="1:33" ht="202.5" customHeight="1" x14ac:dyDescent="0.25">
      <c r="A7719" s="117"/>
      <c r="G7719" s="117"/>
      <c r="AG7719" s="117"/>
    </row>
    <row r="7720" spans="1:33" ht="202.5" customHeight="1" x14ac:dyDescent="0.25">
      <c r="A7720" s="117"/>
      <c r="G7720" s="117"/>
      <c r="AG7720" s="117"/>
    </row>
    <row r="7721" spans="1:33" ht="202.5" customHeight="1" x14ac:dyDescent="0.25">
      <c r="A7721" s="117"/>
      <c r="G7721" s="117"/>
      <c r="AG7721" s="117"/>
    </row>
    <row r="7722" spans="1:33" ht="202.5" customHeight="1" x14ac:dyDescent="0.25">
      <c r="A7722" s="117"/>
      <c r="G7722" s="117"/>
      <c r="AG7722" s="117"/>
    </row>
    <row r="7723" spans="1:33" ht="202.5" customHeight="1" x14ac:dyDescent="0.25">
      <c r="A7723" s="117"/>
      <c r="G7723" s="117"/>
      <c r="AG7723" s="117"/>
    </row>
    <row r="7724" spans="1:33" ht="202.5" customHeight="1" x14ac:dyDescent="0.25">
      <c r="A7724" s="117"/>
      <c r="G7724" s="117"/>
      <c r="AG7724" s="117"/>
    </row>
    <row r="7725" spans="1:33" ht="202.5" customHeight="1" x14ac:dyDescent="0.25">
      <c r="A7725" s="117"/>
      <c r="G7725" s="117"/>
      <c r="AG7725" s="117"/>
    </row>
    <row r="7726" spans="1:33" ht="202.5" customHeight="1" x14ac:dyDescent="0.25">
      <c r="A7726" s="117"/>
      <c r="G7726" s="117"/>
      <c r="AG7726" s="117"/>
    </row>
    <row r="7727" spans="1:33" ht="202.5" customHeight="1" x14ac:dyDescent="0.25">
      <c r="A7727" s="117"/>
      <c r="G7727" s="117"/>
      <c r="AG7727" s="117"/>
    </row>
    <row r="7728" spans="1:33" ht="202.5" customHeight="1" x14ac:dyDescent="0.25">
      <c r="A7728" s="117"/>
      <c r="G7728" s="117"/>
      <c r="AG7728" s="117"/>
    </row>
    <row r="7729" spans="1:33" ht="202.5" customHeight="1" x14ac:dyDescent="0.25">
      <c r="A7729" s="117"/>
      <c r="G7729" s="117"/>
      <c r="AG7729" s="117"/>
    </row>
    <row r="7730" spans="1:33" ht="202.5" customHeight="1" x14ac:dyDescent="0.25">
      <c r="A7730" s="117"/>
      <c r="G7730" s="117"/>
      <c r="AG7730" s="117"/>
    </row>
    <row r="7731" spans="1:33" ht="202.5" customHeight="1" x14ac:dyDescent="0.25">
      <c r="A7731" s="117"/>
      <c r="G7731" s="117"/>
      <c r="AG7731" s="117"/>
    </row>
    <row r="7732" spans="1:33" ht="202.5" customHeight="1" x14ac:dyDescent="0.25">
      <c r="A7732" s="117"/>
      <c r="G7732" s="117"/>
      <c r="AG7732" s="117"/>
    </row>
    <row r="7733" spans="1:33" ht="202.5" customHeight="1" x14ac:dyDescent="0.25">
      <c r="A7733" s="117"/>
      <c r="G7733" s="117"/>
      <c r="AG7733" s="117"/>
    </row>
    <row r="7734" spans="1:33" ht="202.5" customHeight="1" x14ac:dyDescent="0.25">
      <c r="A7734" s="117"/>
      <c r="G7734" s="117"/>
      <c r="AG7734" s="117"/>
    </row>
    <row r="7735" spans="1:33" ht="202.5" customHeight="1" x14ac:dyDescent="0.25">
      <c r="A7735" s="117"/>
      <c r="G7735" s="117"/>
      <c r="AG7735" s="117"/>
    </row>
    <row r="7736" spans="1:33" ht="202.5" customHeight="1" x14ac:dyDescent="0.25">
      <c r="A7736" s="117"/>
      <c r="G7736" s="117"/>
      <c r="AG7736" s="117"/>
    </row>
    <row r="7737" spans="1:33" ht="202.5" customHeight="1" x14ac:dyDescent="0.25">
      <c r="A7737" s="117"/>
      <c r="G7737" s="117"/>
      <c r="AG7737" s="117"/>
    </row>
    <row r="7738" spans="1:33" ht="202.5" customHeight="1" x14ac:dyDescent="0.25">
      <c r="A7738" s="117"/>
      <c r="G7738" s="117"/>
      <c r="AG7738" s="117"/>
    </row>
    <row r="7739" spans="1:33" ht="202.5" customHeight="1" x14ac:dyDescent="0.25">
      <c r="A7739" s="117"/>
      <c r="G7739" s="117"/>
      <c r="AG7739" s="117"/>
    </row>
    <row r="7740" spans="1:33" ht="202.5" customHeight="1" x14ac:dyDescent="0.25">
      <c r="A7740" s="117"/>
      <c r="G7740" s="117"/>
      <c r="AG7740" s="117"/>
    </row>
    <row r="7741" spans="1:33" ht="202.5" customHeight="1" x14ac:dyDescent="0.25">
      <c r="A7741" s="117"/>
      <c r="G7741" s="117"/>
      <c r="AG7741" s="117"/>
    </row>
    <row r="7742" spans="1:33" ht="202.5" customHeight="1" x14ac:dyDescent="0.25">
      <c r="A7742" s="117"/>
      <c r="G7742" s="117"/>
      <c r="AG7742" s="117"/>
    </row>
    <row r="7743" spans="1:33" ht="202.5" customHeight="1" x14ac:dyDescent="0.25">
      <c r="A7743" s="117"/>
      <c r="G7743" s="117"/>
      <c r="AG7743" s="117"/>
    </row>
    <row r="7744" spans="1:33" ht="202.5" customHeight="1" x14ac:dyDescent="0.25">
      <c r="A7744" s="117"/>
      <c r="G7744" s="117"/>
      <c r="AG7744" s="117"/>
    </row>
    <row r="7745" spans="1:33" ht="202.5" customHeight="1" x14ac:dyDescent="0.25">
      <c r="A7745" s="117"/>
      <c r="G7745" s="117"/>
      <c r="AG7745" s="117"/>
    </row>
    <row r="7746" spans="1:33" ht="202.5" customHeight="1" x14ac:dyDescent="0.25">
      <c r="A7746" s="117"/>
      <c r="G7746" s="117"/>
      <c r="AG7746" s="117"/>
    </row>
    <row r="7747" spans="1:33" ht="202.5" customHeight="1" x14ac:dyDescent="0.25">
      <c r="A7747" s="117"/>
      <c r="G7747" s="117"/>
      <c r="AG7747" s="117"/>
    </row>
    <row r="7748" spans="1:33" ht="202.5" customHeight="1" x14ac:dyDescent="0.25">
      <c r="A7748" s="117"/>
      <c r="G7748" s="117"/>
      <c r="AG7748" s="117"/>
    </row>
    <row r="7749" spans="1:33" ht="202.5" customHeight="1" x14ac:dyDescent="0.25">
      <c r="A7749" s="117"/>
      <c r="G7749" s="117"/>
      <c r="AG7749" s="117"/>
    </row>
    <row r="7750" spans="1:33" ht="202.5" customHeight="1" x14ac:dyDescent="0.25">
      <c r="A7750" s="117"/>
      <c r="G7750" s="117"/>
      <c r="AG7750" s="117"/>
    </row>
    <row r="7751" spans="1:33" ht="202.5" customHeight="1" x14ac:dyDescent="0.25">
      <c r="A7751" s="117"/>
      <c r="G7751" s="117"/>
      <c r="AG7751" s="117"/>
    </row>
    <row r="7752" spans="1:33" ht="202.5" customHeight="1" x14ac:dyDescent="0.25">
      <c r="A7752" s="117"/>
      <c r="G7752" s="117"/>
      <c r="AG7752" s="117"/>
    </row>
    <row r="7753" spans="1:33" ht="202.5" customHeight="1" x14ac:dyDescent="0.25">
      <c r="A7753" s="117"/>
      <c r="G7753" s="117"/>
      <c r="AG7753" s="117"/>
    </row>
    <row r="7754" spans="1:33" ht="202.5" customHeight="1" x14ac:dyDescent="0.25">
      <c r="A7754" s="117"/>
      <c r="G7754" s="117"/>
      <c r="AG7754" s="117"/>
    </row>
    <row r="7755" spans="1:33" ht="202.5" customHeight="1" x14ac:dyDescent="0.25">
      <c r="A7755" s="117"/>
      <c r="G7755" s="117"/>
      <c r="AG7755" s="117"/>
    </row>
    <row r="7756" spans="1:33" ht="202.5" customHeight="1" x14ac:dyDescent="0.25">
      <c r="A7756" s="117"/>
      <c r="G7756" s="117"/>
      <c r="AG7756" s="117"/>
    </row>
    <row r="7757" spans="1:33" ht="202.5" customHeight="1" x14ac:dyDescent="0.25">
      <c r="A7757" s="117"/>
      <c r="G7757" s="117"/>
      <c r="AG7757" s="117"/>
    </row>
    <row r="7758" spans="1:33" ht="202.5" customHeight="1" x14ac:dyDescent="0.25">
      <c r="A7758" s="117"/>
      <c r="G7758" s="117"/>
      <c r="AG7758" s="117"/>
    </row>
    <row r="7759" spans="1:33" ht="202.5" customHeight="1" x14ac:dyDescent="0.25">
      <c r="A7759" s="117"/>
      <c r="G7759" s="117"/>
      <c r="AG7759" s="117"/>
    </row>
    <row r="7760" spans="1:33" ht="202.5" customHeight="1" x14ac:dyDescent="0.25">
      <c r="A7760" s="117"/>
      <c r="G7760" s="117"/>
      <c r="AG7760" s="117"/>
    </row>
    <row r="7761" spans="1:33" ht="202.5" customHeight="1" x14ac:dyDescent="0.25">
      <c r="A7761" s="117"/>
      <c r="G7761" s="117"/>
      <c r="AG7761" s="117"/>
    </row>
    <row r="7762" spans="1:33" ht="202.5" customHeight="1" x14ac:dyDescent="0.25">
      <c r="A7762" s="117"/>
      <c r="G7762" s="117"/>
      <c r="AG7762" s="117"/>
    </row>
    <row r="7763" spans="1:33" ht="202.5" customHeight="1" x14ac:dyDescent="0.25">
      <c r="A7763" s="117"/>
      <c r="G7763" s="117"/>
      <c r="AG7763" s="117"/>
    </row>
    <row r="7764" spans="1:33" ht="202.5" customHeight="1" x14ac:dyDescent="0.25">
      <c r="A7764" s="117"/>
      <c r="G7764" s="117"/>
      <c r="AG7764" s="117"/>
    </row>
    <row r="7765" spans="1:33" ht="202.5" customHeight="1" x14ac:dyDescent="0.25">
      <c r="A7765" s="117"/>
      <c r="G7765" s="117"/>
      <c r="AG7765" s="117"/>
    </row>
    <row r="7766" spans="1:33" ht="202.5" customHeight="1" x14ac:dyDescent="0.25">
      <c r="A7766" s="117"/>
      <c r="G7766" s="117"/>
      <c r="AG7766" s="117"/>
    </row>
    <row r="7767" spans="1:33" ht="202.5" customHeight="1" x14ac:dyDescent="0.25">
      <c r="A7767" s="117"/>
      <c r="G7767" s="117"/>
      <c r="AG7767" s="117"/>
    </row>
    <row r="7768" spans="1:33" ht="202.5" customHeight="1" x14ac:dyDescent="0.25">
      <c r="A7768" s="117"/>
      <c r="G7768" s="117"/>
      <c r="AG7768" s="117"/>
    </row>
    <row r="7769" spans="1:33" ht="202.5" customHeight="1" x14ac:dyDescent="0.25">
      <c r="A7769" s="117"/>
      <c r="G7769" s="117"/>
      <c r="AG7769" s="117"/>
    </row>
    <row r="7770" spans="1:33" ht="202.5" customHeight="1" x14ac:dyDescent="0.25">
      <c r="A7770" s="117"/>
      <c r="G7770" s="117"/>
      <c r="AG7770" s="117"/>
    </row>
    <row r="7771" spans="1:33" ht="202.5" customHeight="1" x14ac:dyDescent="0.25">
      <c r="A7771" s="117"/>
      <c r="G7771" s="117"/>
      <c r="AG7771" s="117"/>
    </row>
    <row r="7772" spans="1:33" ht="202.5" customHeight="1" x14ac:dyDescent="0.25">
      <c r="A7772" s="117"/>
      <c r="G7772" s="117"/>
      <c r="AG7772" s="117"/>
    </row>
    <row r="7773" spans="1:33" ht="202.5" customHeight="1" x14ac:dyDescent="0.25">
      <c r="A7773" s="117"/>
      <c r="G7773" s="117"/>
      <c r="AG7773" s="117"/>
    </row>
    <row r="7774" spans="1:33" ht="202.5" customHeight="1" x14ac:dyDescent="0.25">
      <c r="A7774" s="117"/>
      <c r="G7774" s="117"/>
      <c r="AG7774" s="117"/>
    </row>
    <row r="7775" spans="1:33" ht="202.5" customHeight="1" x14ac:dyDescent="0.25">
      <c r="A7775" s="117"/>
      <c r="G7775" s="117"/>
      <c r="AG7775" s="117"/>
    </row>
    <row r="7776" spans="1:33" ht="202.5" customHeight="1" x14ac:dyDescent="0.25">
      <c r="A7776" s="117"/>
      <c r="G7776" s="117"/>
      <c r="AG7776" s="117"/>
    </row>
    <row r="7777" spans="1:33" ht="202.5" customHeight="1" x14ac:dyDescent="0.25">
      <c r="A7777" s="117"/>
      <c r="G7777" s="117"/>
      <c r="AG7777" s="117"/>
    </row>
    <row r="7778" spans="1:33" ht="202.5" customHeight="1" x14ac:dyDescent="0.25">
      <c r="A7778" s="117"/>
      <c r="G7778" s="117"/>
      <c r="AG7778" s="117"/>
    </row>
    <row r="7779" spans="1:33" ht="202.5" customHeight="1" x14ac:dyDescent="0.25">
      <c r="A7779" s="117"/>
      <c r="G7779" s="117"/>
      <c r="AG7779" s="117"/>
    </row>
    <row r="7780" spans="1:33" ht="202.5" customHeight="1" x14ac:dyDescent="0.25">
      <c r="A7780" s="117"/>
      <c r="G7780" s="117"/>
      <c r="AG7780" s="117"/>
    </row>
    <row r="7781" spans="1:33" ht="202.5" customHeight="1" x14ac:dyDescent="0.25">
      <c r="A7781" s="117"/>
      <c r="G7781" s="117"/>
      <c r="AG7781" s="117"/>
    </row>
    <row r="7782" spans="1:33" ht="202.5" customHeight="1" x14ac:dyDescent="0.25">
      <c r="A7782" s="117"/>
      <c r="G7782" s="117"/>
      <c r="AG7782" s="117"/>
    </row>
    <row r="7783" spans="1:33" ht="202.5" customHeight="1" x14ac:dyDescent="0.25">
      <c r="A7783" s="117"/>
      <c r="G7783" s="117"/>
      <c r="AG7783" s="117"/>
    </row>
    <row r="7784" spans="1:33" ht="202.5" customHeight="1" x14ac:dyDescent="0.25">
      <c r="A7784" s="117"/>
      <c r="G7784" s="117"/>
      <c r="AG7784" s="117"/>
    </row>
    <row r="7785" spans="1:33" ht="202.5" customHeight="1" x14ac:dyDescent="0.25">
      <c r="A7785" s="117"/>
      <c r="G7785" s="117"/>
      <c r="AG7785" s="117"/>
    </row>
    <row r="7786" spans="1:33" ht="202.5" customHeight="1" x14ac:dyDescent="0.25">
      <c r="A7786" s="117"/>
      <c r="G7786" s="117"/>
      <c r="AG7786" s="117"/>
    </row>
    <row r="7787" spans="1:33" ht="202.5" customHeight="1" x14ac:dyDescent="0.25">
      <c r="A7787" s="117"/>
      <c r="G7787" s="117"/>
      <c r="AG7787" s="117"/>
    </row>
    <row r="7788" spans="1:33" ht="202.5" customHeight="1" x14ac:dyDescent="0.25">
      <c r="A7788" s="117"/>
      <c r="G7788" s="117"/>
      <c r="AG7788" s="117"/>
    </row>
    <row r="7789" spans="1:33" ht="202.5" customHeight="1" x14ac:dyDescent="0.25">
      <c r="A7789" s="117"/>
      <c r="G7789" s="117"/>
      <c r="AG7789" s="117"/>
    </row>
    <row r="7790" spans="1:33" ht="202.5" customHeight="1" x14ac:dyDescent="0.25">
      <c r="A7790" s="117"/>
      <c r="G7790" s="117"/>
      <c r="AG7790" s="117"/>
    </row>
    <row r="7791" spans="1:33" ht="202.5" customHeight="1" x14ac:dyDescent="0.25">
      <c r="A7791" s="117"/>
      <c r="G7791" s="117"/>
      <c r="AG7791" s="117"/>
    </row>
    <row r="7792" spans="1:33" ht="202.5" customHeight="1" x14ac:dyDescent="0.25">
      <c r="A7792" s="117"/>
      <c r="G7792" s="117"/>
      <c r="AG7792" s="117"/>
    </row>
    <row r="7793" spans="1:33" ht="202.5" customHeight="1" x14ac:dyDescent="0.25">
      <c r="A7793" s="117"/>
      <c r="G7793" s="117"/>
      <c r="AG7793" s="117"/>
    </row>
    <row r="7794" spans="1:33" ht="202.5" customHeight="1" x14ac:dyDescent="0.25">
      <c r="A7794" s="117"/>
      <c r="G7794" s="117"/>
      <c r="AG7794" s="117"/>
    </row>
    <row r="7795" spans="1:33" ht="202.5" customHeight="1" x14ac:dyDescent="0.25">
      <c r="A7795" s="117"/>
      <c r="G7795" s="117"/>
      <c r="AG7795" s="117"/>
    </row>
    <row r="7796" spans="1:33" ht="202.5" customHeight="1" x14ac:dyDescent="0.25">
      <c r="A7796" s="117"/>
      <c r="G7796" s="117"/>
      <c r="AG7796" s="117"/>
    </row>
    <row r="7797" spans="1:33" ht="202.5" customHeight="1" x14ac:dyDescent="0.25">
      <c r="A7797" s="117"/>
      <c r="G7797" s="117"/>
      <c r="AG7797" s="117"/>
    </row>
    <row r="7798" spans="1:33" ht="202.5" customHeight="1" x14ac:dyDescent="0.25">
      <c r="A7798" s="117"/>
      <c r="G7798" s="117"/>
      <c r="AG7798" s="117"/>
    </row>
    <row r="7799" spans="1:33" ht="202.5" customHeight="1" x14ac:dyDescent="0.25">
      <c r="A7799" s="117"/>
      <c r="G7799" s="117"/>
      <c r="AG7799" s="117"/>
    </row>
    <row r="7800" spans="1:33" ht="202.5" customHeight="1" x14ac:dyDescent="0.25">
      <c r="A7800" s="117"/>
      <c r="G7800" s="117"/>
      <c r="AG7800" s="117"/>
    </row>
    <row r="7801" spans="1:33" ht="202.5" customHeight="1" x14ac:dyDescent="0.25">
      <c r="A7801" s="117"/>
      <c r="G7801" s="117"/>
      <c r="AG7801" s="117"/>
    </row>
    <row r="7802" spans="1:33" ht="202.5" customHeight="1" x14ac:dyDescent="0.25">
      <c r="A7802" s="117"/>
      <c r="G7802" s="117"/>
      <c r="AG7802" s="117"/>
    </row>
    <row r="7803" spans="1:33" ht="202.5" customHeight="1" x14ac:dyDescent="0.25">
      <c r="A7803" s="117"/>
      <c r="G7803" s="117"/>
      <c r="AG7803" s="117"/>
    </row>
    <row r="7804" spans="1:33" ht="202.5" customHeight="1" x14ac:dyDescent="0.25">
      <c r="A7804" s="117"/>
      <c r="G7804" s="117"/>
      <c r="AG7804" s="117"/>
    </row>
    <row r="7805" spans="1:33" ht="202.5" customHeight="1" x14ac:dyDescent="0.25">
      <c r="A7805" s="117"/>
      <c r="G7805" s="117"/>
      <c r="AG7805" s="117"/>
    </row>
    <row r="7806" spans="1:33" ht="202.5" customHeight="1" x14ac:dyDescent="0.25">
      <c r="A7806" s="117"/>
      <c r="G7806" s="117"/>
      <c r="AG7806" s="117"/>
    </row>
    <row r="7807" spans="1:33" ht="202.5" customHeight="1" x14ac:dyDescent="0.25">
      <c r="A7807" s="117"/>
      <c r="G7807" s="117"/>
      <c r="AG7807" s="117"/>
    </row>
    <row r="7808" spans="1:33" ht="202.5" customHeight="1" x14ac:dyDescent="0.25">
      <c r="A7808" s="117"/>
      <c r="G7808" s="117"/>
      <c r="AG7808" s="117"/>
    </row>
    <row r="7809" spans="1:33" ht="202.5" customHeight="1" x14ac:dyDescent="0.25">
      <c r="A7809" s="117"/>
      <c r="G7809" s="117"/>
      <c r="AG7809" s="117"/>
    </row>
    <row r="7810" spans="1:33" ht="202.5" customHeight="1" x14ac:dyDescent="0.25">
      <c r="A7810" s="117"/>
      <c r="G7810" s="117"/>
      <c r="AG7810" s="117"/>
    </row>
    <row r="7811" spans="1:33" ht="202.5" customHeight="1" x14ac:dyDescent="0.25">
      <c r="A7811" s="117"/>
      <c r="G7811" s="117"/>
      <c r="AG7811" s="117"/>
    </row>
    <row r="7812" spans="1:33" ht="202.5" customHeight="1" x14ac:dyDescent="0.25">
      <c r="A7812" s="117"/>
      <c r="G7812" s="117"/>
      <c r="AG7812" s="117"/>
    </row>
    <row r="7813" spans="1:33" ht="202.5" customHeight="1" x14ac:dyDescent="0.25">
      <c r="A7813" s="117"/>
      <c r="G7813" s="117"/>
      <c r="AG7813" s="117"/>
    </row>
    <row r="7814" spans="1:33" ht="202.5" customHeight="1" x14ac:dyDescent="0.25">
      <c r="A7814" s="117"/>
      <c r="G7814" s="117"/>
      <c r="AG7814" s="117"/>
    </row>
    <row r="7815" spans="1:33" ht="202.5" customHeight="1" x14ac:dyDescent="0.25">
      <c r="A7815" s="117"/>
      <c r="G7815" s="117"/>
      <c r="AG7815" s="117"/>
    </row>
    <row r="7816" spans="1:33" ht="202.5" customHeight="1" x14ac:dyDescent="0.25">
      <c r="A7816" s="117"/>
      <c r="G7816" s="117"/>
      <c r="AG7816" s="117"/>
    </row>
    <row r="7817" spans="1:33" ht="202.5" customHeight="1" x14ac:dyDescent="0.25">
      <c r="A7817" s="117"/>
      <c r="G7817" s="117"/>
      <c r="AG7817" s="117"/>
    </row>
    <row r="7818" spans="1:33" ht="202.5" customHeight="1" x14ac:dyDescent="0.25">
      <c r="A7818" s="117"/>
      <c r="G7818" s="117"/>
      <c r="AG7818" s="117"/>
    </row>
    <row r="7819" spans="1:33" ht="202.5" customHeight="1" x14ac:dyDescent="0.25">
      <c r="A7819" s="117"/>
      <c r="G7819" s="117"/>
      <c r="AG7819" s="117"/>
    </row>
    <row r="7820" spans="1:33" ht="202.5" customHeight="1" x14ac:dyDescent="0.25">
      <c r="A7820" s="117"/>
      <c r="G7820" s="117"/>
      <c r="AG7820" s="117"/>
    </row>
    <row r="7821" spans="1:33" ht="202.5" customHeight="1" x14ac:dyDescent="0.25">
      <c r="A7821" s="117"/>
      <c r="G7821" s="117"/>
      <c r="AG7821" s="117"/>
    </row>
    <row r="7822" spans="1:33" ht="202.5" customHeight="1" x14ac:dyDescent="0.25">
      <c r="A7822" s="117"/>
      <c r="G7822" s="117"/>
      <c r="AG7822" s="117"/>
    </row>
    <row r="7823" spans="1:33" ht="202.5" customHeight="1" x14ac:dyDescent="0.25">
      <c r="A7823" s="117"/>
      <c r="G7823" s="117"/>
      <c r="AG7823" s="117"/>
    </row>
    <row r="7824" spans="1:33" ht="202.5" customHeight="1" x14ac:dyDescent="0.25">
      <c r="A7824" s="117"/>
      <c r="G7824" s="117"/>
      <c r="AG7824" s="117"/>
    </row>
    <row r="7825" spans="1:33" ht="202.5" customHeight="1" x14ac:dyDescent="0.25">
      <c r="A7825" s="117"/>
      <c r="G7825" s="117"/>
      <c r="AG7825" s="117"/>
    </row>
    <row r="7826" spans="1:33" ht="202.5" customHeight="1" x14ac:dyDescent="0.25">
      <c r="A7826" s="117"/>
      <c r="G7826" s="117"/>
      <c r="AG7826" s="117"/>
    </row>
    <row r="7827" spans="1:33" ht="202.5" customHeight="1" x14ac:dyDescent="0.25">
      <c r="A7827" s="117"/>
      <c r="G7827" s="117"/>
      <c r="AG7827" s="117"/>
    </row>
    <row r="7828" spans="1:33" ht="202.5" customHeight="1" x14ac:dyDescent="0.25">
      <c r="A7828" s="117"/>
      <c r="G7828" s="117"/>
      <c r="AG7828" s="117"/>
    </row>
    <row r="7829" spans="1:33" ht="202.5" customHeight="1" x14ac:dyDescent="0.25">
      <c r="A7829" s="117"/>
      <c r="G7829" s="117"/>
      <c r="AG7829" s="117"/>
    </row>
    <row r="7830" spans="1:33" ht="202.5" customHeight="1" x14ac:dyDescent="0.25">
      <c r="A7830" s="117"/>
      <c r="G7830" s="117"/>
      <c r="AG7830" s="117"/>
    </row>
    <row r="7831" spans="1:33" ht="202.5" customHeight="1" x14ac:dyDescent="0.25">
      <c r="A7831" s="117"/>
      <c r="G7831" s="117"/>
      <c r="AG7831" s="117"/>
    </row>
    <row r="7832" spans="1:33" ht="202.5" customHeight="1" x14ac:dyDescent="0.25">
      <c r="A7832" s="117"/>
      <c r="G7832" s="117"/>
      <c r="AG7832" s="117"/>
    </row>
    <row r="7833" spans="1:33" ht="202.5" customHeight="1" x14ac:dyDescent="0.25">
      <c r="A7833" s="117"/>
      <c r="G7833" s="117"/>
      <c r="AG7833" s="117"/>
    </row>
    <row r="7834" spans="1:33" ht="202.5" customHeight="1" x14ac:dyDescent="0.25">
      <c r="A7834" s="117"/>
      <c r="G7834" s="117"/>
      <c r="AG7834" s="117"/>
    </row>
    <row r="7835" spans="1:33" ht="202.5" customHeight="1" x14ac:dyDescent="0.25">
      <c r="A7835" s="117"/>
      <c r="G7835" s="117"/>
      <c r="AG7835" s="117"/>
    </row>
    <row r="7836" spans="1:33" ht="202.5" customHeight="1" x14ac:dyDescent="0.25">
      <c r="A7836" s="117"/>
      <c r="G7836" s="117"/>
      <c r="AG7836" s="117"/>
    </row>
    <row r="7837" spans="1:33" ht="202.5" customHeight="1" x14ac:dyDescent="0.25">
      <c r="A7837" s="117"/>
      <c r="G7837" s="117"/>
      <c r="AG7837" s="117"/>
    </row>
    <row r="7838" spans="1:33" ht="202.5" customHeight="1" x14ac:dyDescent="0.25">
      <c r="A7838" s="117"/>
      <c r="G7838" s="117"/>
      <c r="AG7838" s="117"/>
    </row>
    <row r="7839" spans="1:33" ht="202.5" customHeight="1" x14ac:dyDescent="0.25">
      <c r="A7839" s="117"/>
      <c r="G7839" s="117"/>
      <c r="AG7839" s="117"/>
    </row>
    <row r="7840" spans="1:33" ht="202.5" customHeight="1" x14ac:dyDescent="0.25">
      <c r="A7840" s="117"/>
      <c r="G7840" s="117"/>
      <c r="AG7840" s="117"/>
    </row>
    <row r="7841" spans="1:33" ht="202.5" customHeight="1" x14ac:dyDescent="0.25">
      <c r="A7841" s="117"/>
      <c r="G7841" s="117"/>
      <c r="AG7841" s="117"/>
    </row>
    <row r="7842" spans="1:33" ht="202.5" customHeight="1" x14ac:dyDescent="0.25">
      <c r="A7842" s="117"/>
      <c r="G7842" s="117"/>
      <c r="AG7842" s="117"/>
    </row>
    <row r="7843" spans="1:33" ht="202.5" customHeight="1" x14ac:dyDescent="0.25">
      <c r="A7843" s="117"/>
      <c r="G7843" s="117"/>
      <c r="AG7843" s="117"/>
    </row>
    <row r="7844" spans="1:33" ht="202.5" customHeight="1" x14ac:dyDescent="0.25">
      <c r="A7844" s="117"/>
      <c r="G7844" s="117"/>
      <c r="AG7844" s="117"/>
    </row>
    <row r="7845" spans="1:33" ht="202.5" customHeight="1" x14ac:dyDescent="0.25">
      <c r="A7845" s="117"/>
      <c r="G7845" s="117"/>
      <c r="AG7845" s="117"/>
    </row>
    <row r="7846" spans="1:33" ht="202.5" customHeight="1" x14ac:dyDescent="0.25">
      <c r="A7846" s="117"/>
      <c r="G7846" s="117"/>
      <c r="AG7846" s="117"/>
    </row>
    <row r="7847" spans="1:33" ht="202.5" customHeight="1" x14ac:dyDescent="0.25">
      <c r="A7847" s="117"/>
      <c r="G7847" s="117"/>
      <c r="AG7847" s="117"/>
    </row>
    <row r="7848" spans="1:33" ht="202.5" customHeight="1" x14ac:dyDescent="0.25">
      <c r="A7848" s="117"/>
      <c r="G7848" s="117"/>
      <c r="AG7848" s="117"/>
    </row>
    <row r="7849" spans="1:33" ht="202.5" customHeight="1" x14ac:dyDescent="0.25">
      <c r="A7849" s="117"/>
      <c r="G7849" s="117"/>
      <c r="AG7849" s="117"/>
    </row>
    <row r="7850" spans="1:33" ht="202.5" customHeight="1" x14ac:dyDescent="0.25">
      <c r="A7850" s="117"/>
      <c r="G7850" s="117"/>
      <c r="AG7850" s="117"/>
    </row>
    <row r="7851" spans="1:33" ht="202.5" customHeight="1" x14ac:dyDescent="0.25">
      <c r="A7851" s="117"/>
      <c r="G7851" s="117"/>
      <c r="AG7851" s="117"/>
    </row>
    <row r="7852" spans="1:33" ht="202.5" customHeight="1" x14ac:dyDescent="0.25">
      <c r="A7852" s="117"/>
      <c r="G7852" s="117"/>
      <c r="AG7852" s="117"/>
    </row>
    <row r="7853" spans="1:33" ht="202.5" customHeight="1" x14ac:dyDescent="0.25">
      <c r="A7853" s="117"/>
      <c r="G7853" s="117"/>
      <c r="AG7853" s="117"/>
    </row>
    <row r="7854" spans="1:33" ht="202.5" customHeight="1" x14ac:dyDescent="0.25">
      <c r="A7854" s="117"/>
      <c r="G7854" s="117"/>
      <c r="AG7854" s="117"/>
    </row>
    <row r="7855" spans="1:33" ht="202.5" customHeight="1" x14ac:dyDescent="0.25">
      <c r="A7855" s="117"/>
      <c r="G7855" s="117"/>
      <c r="AG7855" s="117"/>
    </row>
    <row r="7856" spans="1:33" ht="202.5" customHeight="1" x14ac:dyDescent="0.25">
      <c r="A7856" s="117"/>
      <c r="G7856" s="117"/>
      <c r="AG7856" s="117"/>
    </row>
    <row r="7857" spans="1:33" ht="202.5" customHeight="1" x14ac:dyDescent="0.25">
      <c r="A7857" s="117"/>
      <c r="G7857" s="117"/>
      <c r="AG7857" s="117"/>
    </row>
    <row r="7858" spans="1:33" ht="202.5" customHeight="1" x14ac:dyDescent="0.25">
      <c r="A7858" s="117"/>
      <c r="G7858" s="117"/>
      <c r="AG7858" s="117"/>
    </row>
    <row r="7859" spans="1:33" ht="202.5" customHeight="1" x14ac:dyDescent="0.25">
      <c r="A7859" s="117"/>
      <c r="G7859" s="117"/>
      <c r="AG7859" s="117"/>
    </row>
    <row r="7860" spans="1:33" ht="202.5" customHeight="1" x14ac:dyDescent="0.25">
      <c r="A7860" s="117"/>
      <c r="G7860" s="117"/>
      <c r="AG7860" s="117"/>
    </row>
    <row r="7861" spans="1:33" ht="202.5" customHeight="1" x14ac:dyDescent="0.25">
      <c r="A7861" s="117"/>
      <c r="G7861" s="117"/>
      <c r="AG7861" s="117"/>
    </row>
    <row r="7862" spans="1:33" ht="202.5" customHeight="1" x14ac:dyDescent="0.25">
      <c r="A7862" s="117"/>
      <c r="G7862" s="117"/>
      <c r="AG7862" s="117"/>
    </row>
    <row r="7863" spans="1:33" ht="202.5" customHeight="1" x14ac:dyDescent="0.25">
      <c r="A7863" s="117"/>
      <c r="G7863" s="117"/>
      <c r="AG7863" s="117"/>
    </row>
    <row r="7864" spans="1:33" ht="202.5" customHeight="1" x14ac:dyDescent="0.25">
      <c r="A7864" s="117"/>
      <c r="G7864" s="117"/>
      <c r="AG7864" s="117"/>
    </row>
    <row r="7865" spans="1:33" ht="202.5" customHeight="1" x14ac:dyDescent="0.25">
      <c r="A7865" s="117"/>
      <c r="G7865" s="117"/>
      <c r="AG7865" s="117"/>
    </row>
    <row r="7866" spans="1:33" ht="202.5" customHeight="1" x14ac:dyDescent="0.25">
      <c r="A7866" s="117"/>
      <c r="G7866" s="117"/>
      <c r="AG7866" s="117"/>
    </row>
    <row r="7867" spans="1:33" ht="202.5" customHeight="1" x14ac:dyDescent="0.25">
      <c r="A7867" s="117"/>
      <c r="G7867" s="117"/>
      <c r="AG7867" s="117"/>
    </row>
    <row r="7868" spans="1:33" ht="202.5" customHeight="1" x14ac:dyDescent="0.25">
      <c r="A7868" s="117"/>
      <c r="G7868" s="117"/>
      <c r="AG7868" s="117"/>
    </row>
    <row r="7869" spans="1:33" ht="202.5" customHeight="1" x14ac:dyDescent="0.25">
      <c r="A7869" s="117"/>
      <c r="G7869" s="117"/>
      <c r="AG7869" s="117"/>
    </row>
    <row r="7870" spans="1:33" ht="202.5" customHeight="1" x14ac:dyDescent="0.25">
      <c r="A7870" s="117"/>
      <c r="G7870" s="117"/>
      <c r="AG7870" s="117"/>
    </row>
    <row r="7871" spans="1:33" ht="202.5" customHeight="1" x14ac:dyDescent="0.25">
      <c r="A7871" s="117"/>
      <c r="G7871" s="117"/>
      <c r="AG7871" s="117"/>
    </row>
    <row r="7872" spans="1:33" ht="202.5" customHeight="1" x14ac:dyDescent="0.25">
      <c r="A7872" s="117"/>
      <c r="G7872" s="117"/>
      <c r="AG7872" s="117"/>
    </row>
    <row r="7873" spans="1:33" ht="202.5" customHeight="1" x14ac:dyDescent="0.25">
      <c r="A7873" s="117"/>
      <c r="G7873" s="117"/>
      <c r="AG7873" s="117"/>
    </row>
    <row r="7874" spans="1:33" ht="202.5" customHeight="1" x14ac:dyDescent="0.25">
      <c r="A7874" s="117"/>
      <c r="G7874" s="117"/>
      <c r="AG7874" s="117"/>
    </row>
    <row r="7875" spans="1:33" ht="202.5" customHeight="1" x14ac:dyDescent="0.25">
      <c r="A7875" s="117"/>
      <c r="G7875" s="117"/>
      <c r="AG7875" s="117"/>
    </row>
    <row r="7876" spans="1:33" ht="202.5" customHeight="1" x14ac:dyDescent="0.25">
      <c r="A7876" s="117"/>
      <c r="G7876" s="117"/>
      <c r="AG7876" s="117"/>
    </row>
    <row r="7877" spans="1:33" ht="202.5" customHeight="1" x14ac:dyDescent="0.25">
      <c r="A7877" s="117"/>
      <c r="G7877" s="117"/>
      <c r="AG7877" s="117"/>
    </row>
    <row r="7878" spans="1:33" ht="202.5" customHeight="1" x14ac:dyDescent="0.25">
      <c r="A7878" s="117"/>
      <c r="G7878" s="117"/>
      <c r="AG7878" s="117"/>
    </row>
    <row r="7879" spans="1:33" ht="202.5" customHeight="1" x14ac:dyDescent="0.25">
      <c r="A7879" s="117"/>
      <c r="G7879" s="117"/>
      <c r="AG7879" s="117"/>
    </row>
    <row r="7880" spans="1:33" ht="202.5" customHeight="1" x14ac:dyDescent="0.25">
      <c r="A7880" s="117"/>
      <c r="G7880" s="117"/>
      <c r="AG7880" s="117"/>
    </row>
    <row r="7881" spans="1:33" ht="202.5" customHeight="1" x14ac:dyDescent="0.25">
      <c r="A7881" s="117"/>
      <c r="G7881" s="117"/>
      <c r="AG7881" s="117"/>
    </row>
    <row r="7882" spans="1:33" ht="202.5" customHeight="1" x14ac:dyDescent="0.25">
      <c r="A7882" s="117"/>
      <c r="G7882" s="117"/>
      <c r="AG7882" s="117"/>
    </row>
    <row r="7883" spans="1:33" ht="202.5" customHeight="1" x14ac:dyDescent="0.25">
      <c r="A7883" s="117"/>
      <c r="G7883" s="117"/>
      <c r="AG7883" s="117"/>
    </row>
    <row r="7884" spans="1:33" ht="202.5" customHeight="1" x14ac:dyDescent="0.25">
      <c r="A7884" s="117"/>
      <c r="G7884" s="117"/>
      <c r="AG7884" s="117"/>
    </row>
    <row r="7885" spans="1:33" ht="202.5" customHeight="1" x14ac:dyDescent="0.25">
      <c r="A7885" s="117"/>
      <c r="G7885" s="117"/>
      <c r="AG7885" s="117"/>
    </row>
    <row r="7886" spans="1:33" ht="202.5" customHeight="1" x14ac:dyDescent="0.25">
      <c r="A7886" s="117"/>
      <c r="G7886" s="117"/>
      <c r="AG7886" s="117"/>
    </row>
    <row r="7887" spans="1:33" ht="202.5" customHeight="1" x14ac:dyDescent="0.25">
      <c r="A7887" s="117"/>
      <c r="G7887" s="117"/>
      <c r="AG7887" s="117"/>
    </row>
    <row r="7888" spans="1:33" ht="202.5" customHeight="1" x14ac:dyDescent="0.25">
      <c r="A7888" s="117"/>
      <c r="G7888" s="117"/>
      <c r="AG7888" s="117"/>
    </row>
    <row r="7889" spans="1:33" ht="202.5" customHeight="1" x14ac:dyDescent="0.25">
      <c r="A7889" s="117"/>
      <c r="G7889" s="117"/>
      <c r="AG7889" s="117"/>
    </row>
    <row r="7890" spans="1:33" ht="202.5" customHeight="1" x14ac:dyDescent="0.25">
      <c r="A7890" s="117"/>
      <c r="G7890" s="117"/>
      <c r="AG7890" s="117"/>
    </row>
    <row r="7891" spans="1:33" ht="202.5" customHeight="1" x14ac:dyDescent="0.25">
      <c r="A7891" s="117"/>
      <c r="G7891" s="117"/>
      <c r="AG7891" s="117"/>
    </row>
    <row r="7892" spans="1:33" ht="202.5" customHeight="1" x14ac:dyDescent="0.25">
      <c r="A7892" s="117"/>
      <c r="G7892" s="117"/>
      <c r="AG7892" s="117"/>
    </row>
    <row r="7893" spans="1:33" ht="202.5" customHeight="1" x14ac:dyDescent="0.25">
      <c r="A7893" s="117"/>
      <c r="G7893" s="117"/>
      <c r="AG7893" s="117"/>
    </row>
    <row r="7894" spans="1:33" ht="202.5" customHeight="1" x14ac:dyDescent="0.25">
      <c r="A7894" s="117"/>
      <c r="G7894" s="117"/>
      <c r="AG7894" s="117"/>
    </row>
    <row r="7895" spans="1:33" ht="202.5" customHeight="1" x14ac:dyDescent="0.25">
      <c r="A7895" s="117"/>
      <c r="G7895" s="117"/>
      <c r="AG7895" s="117"/>
    </row>
    <row r="7896" spans="1:33" ht="202.5" customHeight="1" x14ac:dyDescent="0.25">
      <c r="A7896" s="117"/>
      <c r="G7896" s="117"/>
      <c r="AG7896" s="117"/>
    </row>
    <row r="7897" spans="1:33" ht="202.5" customHeight="1" x14ac:dyDescent="0.25">
      <c r="A7897" s="117"/>
      <c r="G7897" s="117"/>
      <c r="AG7897" s="117"/>
    </row>
    <row r="7898" spans="1:33" ht="202.5" customHeight="1" x14ac:dyDescent="0.25">
      <c r="A7898" s="117"/>
      <c r="G7898" s="117"/>
      <c r="AG7898" s="117"/>
    </row>
    <row r="7899" spans="1:33" ht="202.5" customHeight="1" x14ac:dyDescent="0.25">
      <c r="A7899" s="117"/>
      <c r="G7899" s="117"/>
      <c r="AG7899" s="117"/>
    </row>
    <row r="7900" spans="1:33" ht="202.5" customHeight="1" x14ac:dyDescent="0.25">
      <c r="A7900" s="117"/>
      <c r="G7900" s="117"/>
      <c r="AG7900" s="117"/>
    </row>
    <row r="7901" spans="1:33" ht="202.5" customHeight="1" x14ac:dyDescent="0.25">
      <c r="A7901" s="117"/>
      <c r="G7901" s="117"/>
      <c r="AG7901" s="117"/>
    </row>
    <row r="7902" spans="1:33" ht="202.5" customHeight="1" x14ac:dyDescent="0.25">
      <c r="A7902" s="117"/>
      <c r="G7902" s="117"/>
      <c r="AG7902" s="117"/>
    </row>
    <row r="7903" spans="1:33" ht="202.5" customHeight="1" x14ac:dyDescent="0.25">
      <c r="A7903" s="117"/>
      <c r="G7903" s="117"/>
      <c r="AG7903" s="117"/>
    </row>
    <row r="7904" spans="1:33" ht="202.5" customHeight="1" x14ac:dyDescent="0.25">
      <c r="A7904" s="117"/>
      <c r="G7904" s="117"/>
      <c r="AG7904" s="117"/>
    </row>
    <row r="7905" spans="1:33" ht="202.5" customHeight="1" x14ac:dyDescent="0.25">
      <c r="A7905" s="117"/>
      <c r="G7905" s="117"/>
      <c r="AG7905" s="117"/>
    </row>
    <row r="7906" spans="1:33" ht="202.5" customHeight="1" x14ac:dyDescent="0.25">
      <c r="A7906" s="117"/>
      <c r="G7906" s="117"/>
      <c r="AG7906" s="117"/>
    </row>
    <row r="7907" spans="1:33" ht="202.5" customHeight="1" x14ac:dyDescent="0.25">
      <c r="A7907" s="117"/>
      <c r="G7907" s="117"/>
      <c r="AG7907" s="117"/>
    </row>
    <row r="7908" spans="1:33" ht="202.5" customHeight="1" x14ac:dyDescent="0.25">
      <c r="A7908" s="117"/>
      <c r="G7908" s="117"/>
      <c r="AG7908" s="117"/>
    </row>
    <row r="7909" spans="1:33" ht="202.5" customHeight="1" x14ac:dyDescent="0.25">
      <c r="A7909" s="117"/>
      <c r="G7909" s="117"/>
      <c r="AG7909" s="117"/>
    </row>
    <row r="7910" spans="1:33" ht="202.5" customHeight="1" x14ac:dyDescent="0.25">
      <c r="A7910" s="117"/>
      <c r="G7910" s="117"/>
      <c r="AG7910" s="117"/>
    </row>
    <row r="7911" spans="1:33" ht="202.5" customHeight="1" x14ac:dyDescent="0.25">
      <c r="A7911" s="117"/>
      <c r="G7911" s="117"/>
      <c r="AG7911" s="117"/>
    </row>
    <row r="7912" spans="1:33" ht="202.5" customHeight="1" x14ac:dyDescent="0.25">
      <c r="A7912" s="117"/>
      <c r="G7912" s="117"/>
      <c r="AG7912" s="117"/>
    </row>
    <row r="7913" spans="1:33" ht="202.5" customHeight="1" x14ac:dyDescent="0.25">
      <c r="A7913" s="117"/>
      <c r="G7913" s="117"/>
      <c r="AG7913" s="117"/>
    </row>
    <row r="7914" spans="1:33" ht="202.5" customHeight="1" x14ac:dyDescent="0.25">
      <c r="A7914" s="117"/>
      <c r="G7914" s="117"/>
      <c r="AG7914" s="117"/>
    </row>
    <row r="7915" spans="1:33" ht="202.5" customHeight="1" x14ac:dyDescent="0.25">
      <c r="A7915" s="117"/>
      <c r="G7915" s="117"/>
      <c r="AG7915" s="117"/>
    </row>
    <row r="7916" spans="1:33" ht="202.5" customHeight="1" x14ac:dyDescent="0.25">
      <c r="A7916" s="117"/>
      <c r="G7916" s="117"/>
      <c r="AG7916" s="117"/>
    </row>
    <row r="7917" spans="1:33" ht="202.5" customHeight="1" x14ac:dyDescent="0.25">
      <c r="A7917" s="117"/>
      <c r="G7917" s="117"/>
      <c r="AG7917" s="117"/>
    </row>
    <row r="7918" spans="1:33" ht="202.5" customHeight="1" x14ac:dyDescent="0.25">
      <c r="A7918" s="117"/>
      <c r="G7918" s="117"/>
      <c r="AG7918" s="117"/>
    </row>
    <row r="7919" spans="1:33" ht="202.5" customHeight="1" x14ac:dyDescent="0.25">
      <c r="A7919" s="117"/>
      <c r="G7919" s="117"/>
      <c r="AG7919" s="117"/>
    </row>
    <row r="7920" spans="1:33" ht="202.5" customHeight="1" x14ac:dyDescent="0.25">
      <c r="A7920" s="117"/>
      <c r="G7920" s="117"/>
      <c r="AG7920" s="117"/>
    </row>
    <row r="7921" spans="1:33" ht="202.5" customHeight="1" x14ac:dyDescent="0.25">
      <c r="A7921" s="117"/>
      <c r="G7921" s="117"/>
      <c r="AG7921" s="117"/>
    </row>
    <row r="7922" spans="1:33" ht="202.5" customHeight="1" x14ac:dyDescent="0.25">
      <c r="A7922" s="117"/>
      <c r="G7922" s="117"/>
      <c r="AG7922" s="117"/>
    </row>
    <row r="7923" spans="1:33" ht="202.5" customHeight="1" x14ac:dyDescent="0.25">
      <c r="A7923" s="117"/>
      <c r="G7923" s="117"/>
      <c r="AG7923" s="117"/>
    </row>
    <row r="7924" spans="1:33" ht="202.5" customHeight="1" x14ac:dyDescent="0.25">
      <c r="A7924" s="117"/>
      <c r="G7924" s="117"/>
      <c r="AG7924" s="117"/>
    </row>
    <row r="7925" spans="1:33" ht="202.5" customHeight="1" x14ac:dyDescent="0.25">
      <c r="A7925" s="117"/>
      <c r="G7925" s="117"/>
      <c r="AG7925" s="117"/>
    </row>
    <row r="7926" spans="1:33" ht="202.5" customHeight="1" x14ac:dyDescent="0.25">
      <c r="A7926" s="117"/>
      <c r="G7926" s="117"/>
      <c r="AG7926" s="117"/>
    </row>
    <row r="7927" spans="1:33" ht="202.5" customHeight="1" x14ac:dyDescent="0.25">
      <c r="A7927" s="117"/>
      <c r="G7927" s="117"/>
      <c r="AG7927" s="117"/>
    </row>
    <row r="7928" spans="1:33" ht="202.5" customHeight="1" x14ac:dyDescent="0.25">
      <c r="A7928" s="117"/>
      <c r="G7928" s="117"/>
      <c r="AG7928" s="117"/>
    </row>
    <row r="7929" spans="1:33" ht="202.5" customHeight="1" x14ac:dyDescent="0.25">
      <c r="A7929" s="117"/>
      <c r="G7929" s="117"/>
      <c r="AG7929" s="117"/>
    </row>
    <row r="7930" spans="1:33" ht="202.5" customHeight="1" x14ac:dyDescent="0.25">
      <c r="A7930" s="117"/>
      <c r="G7930" s="117"/>
      <c r="AG7930" s="117"/>
    </row>
    <row r="7931" spans="1:33" ht="202.5" customHeight="1" x14ac:dyDescent="0.25">
      <c r="A7931" s="117"/>
      <c r="G7931" s="117"/>
      <c r="AG7931" s="117"/>
    </row>
    <row r="7932" spans="1:33" ht="202.5" customHeight="1" x14ac:dyDescent="0.25">
      <c r="A7932" s="117"/>
      <c r="G7932" s="117"/>
      <c r="AG7932" s="117"/>
    </row>
    <row r="7933" spans="1:33" ht="202.5" customHeight="1" x14ac:dyDescent="0.25">
      <c r="A7933" s="117"/>
      <c r="G7933" s="117"/>
      <c r="AG7933" s="117"/>
    </row>
    <row r="7934" spans="1:33" ht="202.5" customHeight="1" x14ac:dyDescent="0.25">
      <c r="A7934" s="117"/>
      <c r="G7934" s="117"/>
      <c r="AG7934" s="117"/>
    </row>
    <row r="7935" spans="1:33" ht="202.5" customHeight="1" x14ac:dyDescent="0.25">
      <c r="A7935" s="117"/>
      <c r="G7935" s="117"/>
      <c r="AG7935" s="117"/>
    </row>
    <row r="7936" spans="1:33" ht="202.5" customHeight="1" x14ac:dyDescent="0.25">
      <c r="A7936" s="117"/>
      <c r="G7936" s="117"/>
      <c r="AG7936" s="117"/>
    </row>
    <row r="7937" spans="1:33" ht="202.5" customHeight="1" x14ac:dyDescent="0.25">
      <c r="A7937" s="117"/>
      <c r="G7937" s="117"/>
      <c r="AG7937" s="117"/>
    </row>
    <row r="7938" spans="1:33" ht="202.5" customHeight="1" x14ac:dyDescent="0.25">
      <c r="A7938" s="117"/>
      <c r="G7938" s="117"/>
      <c r="AG7938" s="117"/>
    </row>
    <row r="7939" spans="1:33" ht="202.5" customHeight="1" x14ac:dyDescent="0.25">
      <c r="A7939" s="117"/>
      <c r="G7939" s="117"/>
      <c r="AG7939" s="117"/>
    </row>
    <row r="7940" spans="1:33" ht="202.5" customHeight="1" x14ac:dyDescent="0.25">
      <c r="A7940" s="117"/>
      <c r="G7940" s="117"/>
      <c r="AG7940" s="117"/>
    </row>
    <row r="7941" spans="1:33" ht="202.5" customHeight="1" x14ac:dyDescent="0.25">
      <c r="A7941" s="117"/>
      <c r="G7941" s="117"/>
      <c r="AG7941" s="117"/>
    </row>
    <row r="7942" spans="1:33" ht="202.5" customHeight="1" x14ac:dyDescent="0.25">
      <c r="A7942" s="117"/>
      <c r="G7942" s="117"/>
      <c r="AG7942" s="117"/>
    </row>
    <row r="7943" spans="1:33" ht="202.5" customHeight="1" x14ac:dyDescent="0.25">
      <c r="A7943" s="117"/>
      <c r="G7943" s="117"/>
      <c r="AG7943" s="117"/>
    </row>
    <row r="7944" spans="1:33" ht="202.5" customHeight="1" x14ac:dyDescent="0.25">
      <c r="A7944" s="117"/>
      <c r="G7944" s="117"/>
      <c r="AG7944" s="117"/>
    </row>
    <row r="7945" spans="1:33" ht="202.5" customHeight="1" x14ac:dyDescent="0.25">
      <c r="A7945" s="117"/>
      <c r="G7945" s="117"/>
      <c r="AG7945" s="117"/>
    </row>
    <row r="7946" spans="1:33" ht="202.5" customHeight="1" x14ac:dyDescent="0.25">
      <c r="A7946" s="117"/>
      <c r="G7946" s="117"/>
      <c r="AG7946" s="117"/>
    </row>
    <row r="7947" spans="1:33" ht="202.5" customHeight="1" x14ac:dyDescent="0.25">
      <c r="A7947" s="117"/>
      <c r="G7947" s="117"/>
      <c r="AG7947" s="117"/>
    </row>
    <row r="7948" spans="1:33" ht="202.5" customHeight="1" x14ac:dyDescent="0.25">
      <c r="A7948" s="117"/>
      <c r="G7948" s="117"/>
      <c r="AG7948" s="117"/>
    </row>
    <row r="7949" spans="1:33" ht="202.5" customHeight="1" x14ac:dyDescent="0.25">
      <c r="A7949" s="117"/>
      <c r="G7949" s="117"/>
      <c r="AG7949" s="117"/>
    </row>
    <row r="7950" spans="1:33" ht="202.5" customHeight="1" x14ac:dyDescent="0.25">
      <c r="A7950" s="117"/>
      <c r="G7950" s="117"/>
      <c r="AG7950" s="117"/>
    </row>
    <row r="7951" spans="1:33" ht="202.5" customHeight="1" x14ac:dyDescent="0.25">
      <c r="A7951" s="117"/>
      <c r="G7951" s="117"/>
      <c r="AG7951" s="117"/>
    </row>
    <row r="7952" spans="1:33" ht="202.5" customHeight="1" x14ac:dyDescent="0.25">
      <c r="A7952" s="117"/>
      <c r="G7952" s="117"/>
      <c r="AG7952" s="117"/>
    </row>
    <row r="7953" spans="1:33" ht="202.5" customHeight="1" x14ac:dyDescent="0.25">
      <c r="A7953" s="117"/>
      <c r="G7953" s="117"/>
      <c r="AG7953" s="117"/>
    </row>
    <row r="7954" spans="1:33" ht="202.5" customHeight="1" x14ac:dyDescent="0.25">
      <c r="A7954" s="117"/>
      <c r="G7954" s="117"/>
      <c r="AG7954" s="117"/>
    </row>
    <row r="7955" spans="1:33" ht="202.5" customHeight="1" x14ac:dyDescent="0.25">
      <c r="A7955" s="117"/>
      <c r="G7955" s="117"/>
      <c r="AG7955" s="117"/>
    </row>
    <row r="7956" spans="1:33" ht="202.5" customHeight="1" x14ac:dyDescent="0.25">
      <c r="A7956" s="117"/>
      <c r="G7956" s="117"/>
      <c r="AG7956" s="117"/>
    </row>
    <row r="7957" spans="1:33" ht="202.5" customHeight="1" x14ac:dyDescent="0.25">
      <c r="A7957" s="117"/>
      <c r="G7957" s="117"/>
      <c r="AG7957" s="117"/>
    </row>
    <row r="7958" spans="1:33" ht="202.5" customHeight="1" x14ac:dyDescent="0.25">
      <c r="A7958" s="117"/>
      <c r="G7958" s="117"/>
      <c r="AG7958" s="117"/>
    </row>
    <row r="7959" spans="1:33" ht="202.5" customHeight="1" x14ac:dyDescent="0.25">
      <c r="A7959" s="117"/>
      <c r="G7959" s="117"/>
      <c r="AG7959" s="117"/>
    </row>
    <row r="7960" spans="1:33" ht="202.5" customHeight="1" x14ac:dyDescent="0.25">
      <c r="A7960" s="117"/>
      <c r="G7960" s="117"/>
      <c r="AG7960" s="117"/>
    </row>
    <row r="7961" spans="1:33" ht="202.5" customHeight="1" x14ac:dyDescent="0.25">
      <c r="A7961" s="117"/>
      <c r="G7961" s="117"/>
      <c r="AG7961" s="117"/>
    </row>
    <row r="7962" spans="1:33" ht="202.5" customHeight="1" x14ac:dyDescent="0.25">
      <c r="A7962" s="117"/>
      <c r="G7962" s="117"/>
      <c r="AG7962" s="117"/>
    </row>
    <row r="7963" spans="1:33" ht="202.5" customHeight="1" x14ac:dyDescent="0.25">
      <c r="A7963" s="117"/>
      <c r="G7963" s="117"/>
      <c r="AG7963" s="117"/>
    </row>
    <row r="7964" spans="1:33" ht="202.5" customHeight="1" x14ac:dyDescent="0.25">
      <c r="A7964" s="117"/>
      <c r="G7964" s="117"/>
      <c r="AG7964" s="117"/>
    </row>
    <row r="7965" spans="1:33" ht="202.5" customHeight="1" x14ac:dyDescent="0.25">
      <c r="A7965" s="117"/>
      <c r="G7965" s="117"/>
      <c r="AG7965" s="117"/>
    </row>
    <row r="7966" spans="1:33" ht="202.5" customHeight="1" x14ac:dyDescent="0.25">
      <c r="A7966" s="117"/>
      <c r="G7966" s="117"/>
      <c r="AG7966" s="117"/>
    </row>
    <row r="7967" spans="1:33" ht="202.5" customHeight="1" x14ac:dyDescent="0.25">
      <c r="A7967" s="117"/>
      <c r="G7967" s="117"/>
      <c r="AG7967" s="117"/>
    </row>
    <row r="7968" spans="1:33" ht="202.5" customHeight="1" x14ac:dyDescent="0.25">
      <c r="A7968" s="117"/>
      <c r="G7968" s="117"/>
      <c r="AG7968" s="117"/>
    </row>
    <row r="7969" spans="1:33" ht="202.5" customHeight="1" x14ac:dyDescent="0.25">
      <c r="A7969" s="117"/>
      <c r="G7969" s="117"/>
      <c r="AG7969" s="117"/>
    </row>
    <row r="7970" spans="1:33" ht="202.5" customHeight="1" x14ac:dyDescent="0.25">
      <c r="A7970" s="117"/>
      <c r="G7970" s="117"/>
      <c r="AG7970" s="117"/>
    </row>
    <row r="7971" spans="1:33" ht="202.5" customHeight="1" x14ac:dyDescent="0.25">
      <c r="A7971" s="117"/>
      <c r="G7971" s="117"/>
      <c r="AG7971" s="117"/>
    </row>
    <row r="7972" spans="1:33" ht="202.5" customHeight="1" x14ac:dyDescent="0.25">
      <c r="A7972" s="117"/>
      <c r="G7972" s="117"/>
      <c r="AG7972" s="117"/>
    </row>
    <row r="7973" spans="1:33" ht="202.5" customHeight="1" x14ac:dyDescent="0.25">
      <c r="A7973" s="117"/>
      <c r="G7973" s="117"/>
      <c r="AG7973" s="117"/>
    </row>
    <row r="7974" spans="1:33" ht="202.5" customHeight="1" x14ac:dyDescent="0.25">
      <c r="A7974" s="117"/>
      <c r="G7974" s="117"/>
      <c r="AG7974" s="117"/>
    </row>
    <row r="7975" spans="1:33" ht="202.5" customHeight="1" x14ac:dyDescent="0.25">
      <c r="A7975" s="117"/>
      <c r="G7975" s="117"/>
      <c r="AG7975" s="117"/>
    </row>
    <row r="7976" spans="1:33" ht="202.5" customHeight="1" x14ac:dyDescent="0.25">
      <c r="A7976" s="117"/>
      <c r="G7976" s="117"/>
      <c r="AG7976" s="117"/>
    </row>
    <row r="7977" spans="1:33" ht="202.5" customHeight="1" x14ac:dyDescent="0.25">
      <c r="A7977" s="117"/>
      <c r="G7977" s="117"/>
      <c r="AG7977" s="117"/>
    </row>
    <row r="7978" spans="1:33" ht="202.5" customHeight="1" x14ac:dyDescent="0.25">
      <c r="A7978" s="117"/>
      <c r="G7978" s="117"/>
      <c r="AG7978" s="117"/>
    </row>
    <row r="7979" spans="1:33" ht="202.5" customHeight="1" x14ac:dyDescent="0.25">
      <c r="A7979" s="117"/>
      <c r="G7979" s="117"/>
      <c r="AG7979" s="117"/>
    </row>
    <row r="7980" spans="1:33" ht="202.5" customHeight="1" x14ac:dyDescent="0.25">
      <c r="A7980" s="117"/>
      <c r="G7980" s="117"/>
      <c r="AG7980" s="117"/>
    </row>
    <row r="7981" spans="1:33" ht="202.5" customHeight="1" x14ac:dyDescent="0.25">
      <c r="A7981" s="117"/>
      <c r="G7981" s="117"/>
      <c r="AG7981" s="117"/>
    </row>
    <row r="7982" spans="1:33" ht="202.5" customHeight="1" x14ac:dyDescent="0.25">
      <c r="A7982" s="117"/>
      <c r="G7982" s="117"/>
      <c r="AG7982" s="117"/>
    </row>
    <row r="7983" spans="1:33" ht="202.5" customHeight="1" x14ac:dyDescent="0.25">
      <c r="A7983" s="117"/>
      <c r="G7983" s="117"/>
      <c r="AG7983" s="117"/>
    </row>
    <row r="7984" spans="1:33" ht="202.5" customHeight="1" x14ac:dyDescent="0.25">
      <c r="A7984" s="117"/>
      <c r="G7984" s="117"/>
      <c r="AG7984" s="117"/>
    </row>
    <row r="7985" spans="1:33" ht="202.5" customHeight="1" x14ac:dyDescent="0.25">
      <c r="A7985" s="117"/>
      <c r="G7985" s="117"/>
      <c r="AG7985" s="117"/>
    </row>
    <row r="7986" spans="1:33" ht="202.5" customHeight="1" x14ac:dyDescent="0.25">
      <c r="A7986" s="117"/>
      <c r="G7986" s="117"/>
      <c r="AG7986" s="117"/>
    </row>
    <row r="7987" spans="1:33" ht="202.5" customHeight="1" x14ac:dyDescent="0.25">
      <c r="A7987" s="117"/>
      <c r="G7987" s="117"/>
      <c r="AG7987" s="117"/>
    </row>
    <row r="7988" spans="1:33" ht="202.5" customHeight="1" x14ac:dyDescent="0.25">
      <c r="A7988" s="117"/>
      <c r="G7988" s="117"/>
      <c r="AG7988" s="117"/>
    </row>
    <row r="7989" spans="1:33" ht="202.5" customHeight="1" x14ac:dyDescent="0.25">
      <c r="A7989" s="117"/>
      <c r="G7989" s="117"/>
      <c r="AG7989" s="117"/>
    </row>
    <row r="7990" spans="1:33" ht="202.5" customHeight="1" x14ac:dyDescent="0.25">
      <c r="A7990" s="117"/>
      <c r="G7990" s="117"/>
      <c r="AG7990" s="117"/>
    </row>
    <row r="7991" spans="1:33" ht="202.5" customHeight="1" x14ac:dyDescent="0.25">
      <c r="A7991" s="117"/>
      <c r="G7991" s="117"/>
      <c r="AG7991" s="117"/>
    </row>
    <row r="7992" spans="1:33" ht="202.5" customHeight="1" x14ac:dyDescent="0.25">
      <c r="A7992" s="117"/>
      <c r="G7992" s="117"/>
      <c r="AG7992" s="117"/>
    </row>
    <row r="7993" spans="1:33" ht="202.5" customHeight="1" x14ac:dyDescent="0.25">
      <c r="A7993" s="117"/>
      <c r="G7993" s="117"/>
      <c r="AG7993" s="117"/>
    </row>
    <row r="7994" spans="1:33" ht="202.5" customHeight="1" x14ac:dyDescent="0.25">
      <c r="A7994" s="117"/>
      <c r="G7994" s="117"/>
      <c r="AG7994" s="117"/>
    </row>
    <row r="7995" spans="1:33" ht="202.5" customHeight="1" x14ac:dyDescent="0.25">
      <c r="A7995" s="117"/>
      <c r="G7995" s="117"/>
      <c r="AG7995" s="117"/>
    </row>
    <row r="7996" spans="1:33" ht="202.5" customHeight="1" x14ac:dyDescent="0.25">
      <c r="A7996" s="117"/>
      <c r="G7996" s="117"/>
      <c r="AG7996" s="117"/>
    </row>
    <row r="7997" spans="1:33" ht="202.5" customHeight="1" x14ac:dyDescent="0.25">
      <c r="A7997" s="117"/>
      <c r="G7997" s="117"/>
      <c r="AG7997" s="117"/>
    </row>
    <row r="7998" spans="1:33" ht="202.5" customHeight="1" x14ac:dyDescent="0.25">
      <c r="A7998" s="117"/>
      <c r="G7998" s="117"/>
      <c r="AG7998" s="117"/>
    </row>
    <row r="7999" spans="1:33" ht="202.5" customHeight="1" x14ac:dyDescent="0.25">
      <c r="A7999" s="117"/>
      <c r="G7999" s="117"/>
      <c r="AG7999" s="117"/>
    </row>
    <row r="8000" spans="1:33" ht="202.5" customHeight="1" x14ac:dyDescent="0.25">
      <c r="A8000" s="117"/>
      <c r="G8000" s="117"/>
      <c r="AG8000" s="117"/>
    </row>
    <row r="8001" spans="1:33" ht="202.5" customHeight="1" x14ac:dyDescent="0.25">
      <c r="A8001" s="117"/>
      <c r="G8001" s="117"/>
      <c r="AG8001" s="117"/>
    </row>
    <row r="8002" spans="1:33" ht="202.5" customHeight="1" x14ac:dyDescent="0.25">
      <c r="A8002" s="117"/>
      <c r="G8002" s="117"/>
      <c r="AG8002" s="117"/>
    </row>
    <row r="8003" spans="1:33" ht="202.5" customHeight="1" x14ac:dyDescent="0.25">
      <c r="A8003" s="117"/>
      <c r="G8003" s="117"/>
      <c r="AG8003" s="117"/>
    </row>
    <row r="8004" spans="1:33" ht="202.5" customHeight="1" x14ac:dyDescent="0.25">
      <c r="A8004" s="117"/>
      <c r="G8004" s="117"/>
      <c r="AG8004" s="117"/>
    </row>
    <row r="8005" spans="1:33" ht="202.5" customHeight="1" x14ac:dyDescent="0.25">
      <c r="A8005" s="117"/>
      <c r="G8005" s="117"/>
      <c r="AG8005" s="117"/>
    </row>
    <row r="8006" spans="1:33" ht="202.5" customHeight="1" x14ac:dyDescent="0.25">
      <c r="A8006" s="117"/>
      <c r="G8006" s="117"/>
      <c r="AG8006" s="117"/>
    </row>
    <row r="8007" spans="1:33" ht="202.5" customHeight="1" x14ac:dyDescent="0.25">
      <c r="A8007" s="117"/>
      <c r="G8007" s="117"/>
      <c r="AG8007" s="117"/>
    </row>
    <row r="8008" spans="1:33" ht="202.5" customHeight="1" x14ac:dyDescent="0.25">
      <c r="A8008" s="117"/>
      <c r="G8008" s="117"/>
      <c r="AG8008" s="117"/>
    </row>
    <row r="8009" spans="1:33" ht="202.5" customHeight="1" x14ac:dyDescent="0.25">
      <c r="A8009" s="117"/>
      <c r="G8009" s="117"/>
      <c r="AG8009" s="117"/>
    </row>
    <row r="8010" spans="1:33" ht="202.5" customHeight="1" x14ac:dyDescent="0.25">
      <c r="A8010" s="117"/>
      <c r="G8010" s="117"/>
      <c r="AG8010" s="117"/>
    </row>
    <row r="8011" spans="1:33" ht="202.5" customHeight="1" x14ac:dyDescent="0.25">
      <c r="A8011" s="117"/>
      <c r="G8011" s="117"/>
      <c r="AG8011" s="117"/>
    </row>
    <row r="8012" spans="1:33" ht="202.5" customHeight="1" x14ac:dyDescent="0.25">
      <c r="A8012" s="117"/>
      <c r="G8012" s="117"/>
      <c r="AG8012" s="117"/>
    </row>
    <row r="8013" spans="1:33" ht="202.5" customHeight="1" x14ac:dyDescent="0.25">
      <c r="A8013" s="117"/>
      <c r="G8013" s="117"/>
      <c r="AG8013" s="117"/>
    </row>
    <row r="8014" spans="1:33" ht="202.5" customHeight="1" x14ac:dyDescent="0.25">
      <c r="A8014" s="117"/>
      <c r="G8014" s="117"/>
      <c r="AG8014" s="117"/>
    </row>
    <row r="8015" spans="1:33" ht="202.5" customHeight="1" x14ac:dyDescent="0.25">
      <c r="A8015" s="117"/>
      <c r="G8015" s="117"/>
      <c r="AG8015" s="117"/>
    </row>
    <row r="8016" spans="1:33" ht="202.5" customHeight="1" x14ac:dyDescent="0.25">
      <c r="A8016" s="117"/>
      <c r="G8016" s="117"/>
      <c r="AG8016" s="117"/>
    </row>
    <row r="8017" spans="1:33" ht="202.5" customHeight="1" x14ac:dyDescent="0.25">
      <c r="A8017" s="117"/>
      <c r="G8017" s="117"/>
      <c r="AG8017" s="117"/>
    </row>
    <row r="8018" spans="1:33" ht="202.5" customHeight="1" x14ac:dyDescent="0.25">
      <c r="A8018" s="117"/>
      <c r="G8018" s="117"/>
      <c r="AG8018" s="117"/>
    </row>
    <row r="8019" spans="1:33" ht="202.5" customHeight="1" x14ac:dyDescent="0.25">
      <c r="A8019" s="117"/>
      <c r="G8019" s="117"/>
      <c r="AG8019" s="117"/>
    </row>
    <row r="8020" spans="1:33" ht="202.5" customHeight="1" x14ac:dyDescent="0.25">
      <c r="A8020" s="117"/>
      <c r="G8020" s="117"/>
      <c r="AG8020" s="117"/>
    </row>
    <row r="8021" spans="1:33" ht="202.5" customHeight="1" x14ac:dyDescent="0.25">
      <c r="A8021" s="117"/>
      <c r="G8021" s="117"/>
      <c r="AG8021" s="117"/>
    </row>
    <row r="8022" spans="1:33" ht="202.5" customHeight="1" x14ac:dyDescent="0.25">
      <c r="A8022" s="117"/>
      <c r="G8022" s="117"/>
      <c r="AG8022" s="117"/>
    </row>
    <row r="8023" spans="1:33" ht="202.5" customHeight="1" x14ac:dyDescent="0.25">
      <c r="A8023" s="117"/>
      <c r="G8023" s="117"/>
      <c r="AG8023" s="117"/>
    </row>
    <row r="8024" spans="1:33" ht="202.5" customHeight="1" x14ac:dyDescent="0.25">
      <c r="A8024" s="117"/>
      <c r="G8024" s="117"/>
      <c r="AG8024" s="117"/>
    </row>
    <row r="8025" spans="1:33" ht="202.5" customHeight="1" x14ac:dyDescent="0.25">
      <c r="A8025" s="117"/>
      <c r="G8025" s="117"/>
      <c r="AG8025" s="117"/>
    </row>
    <row r="8026" spans="1:33" ht="202.5" customHeight="1" x14ac:dyDescent="0.25">
      <c r="A8026" s="117"/>
      <c r="G8026" s="117"/>
      <c r="AG8026" s="117"/>
    </row>
    <row r="8027" spans="1:33" ht="202.5" customHeight="1" x14ac:dyDescent="0.25">
      <c r="A8027" s="117"/>
      <c r="G8027" s="117"/>
      <c r="AG8027" s="117"/>
    </row>
    <row r="8028" spans="1:33" ht="202.5" customHeight="1" x14ac:dyDescent="0.25">
      <c r="A8028" s="117"/>
      <c r="G8028" s="117"/>
      <c r="AG8028" s="117"/>
    </row>
    <row r="8029" spans="1:33" ht="202.5" customHeight="1" x14ac:dyDescent="0.25">
      <c r="A8029" s="117"/>
      <c r="G8029" s="117"/>
      <c r="AG8029" s="117"/>
    </row>
    <row r="8030" spans="1:33" ht="202.5" customHeight="1" x14ac:dyDescent="0.25">
      <c r="A8030" s="117"/>
      <c r="G8030" s="117"/>
      <c r="AG8030" s="117"/>
    </row>
    <row r="8031" spans="1:33" ht="202.5" customHeight="1" x14ac:dyDescent="0.25">
      <c r="A8031" s="117"/>
      <c r="G8031" s="117"/>
      <c r="AG8031" s="117"/>
    </row>
    <row r="8032" spans="1:33" ht="202.5" customHeight="1" x14ac:dyDescent="0.25">
      <c r="A8032" s="117"/>
      <c r="G8032" s="117"/>
      <c r="AG8032" s="117"/>
    </row>
    <row r="8033" spans="1:33" ht="202.5" customHeight="1" x14ac:dyDescent="0.25">
      <c r="A8033" s="117"/>
      <c r="G8033" s="117"/>
      <c r="AG8033" s="117"/>
    </row>
    <row r="8034" spans="1:33" ht="202.5" customHeight="1" x14ac:dyDescent="0.25">
      <c r="A8034" s="117"/>
      <c r="G8034" s="117"/>
      <c r="AG8034" s="117"/>
    </row>
    <row r="8035" spans="1:33" ht="202.5" customHeight="1" x14ac:dyDescent="0.25">
      <c r="A8035" s="117"/>
      <c r="G8035" s="117"/>
      <c r="AG8035" s="117"/>
    </row>
    <row r="8036" spans="1:33" ht="202.5" customHeight="1" x14ac:dyDescent="0.25">
      <c r="A8036" s="117"/>
      <c r="G8036" s="117"/>
      <c r="AG8036" s="117"/>
    </row>
    <row r="8037" spans="1:33" ht="202.5" customHeight="1" x14ac:dyDescent="0.25">
      <c r="A8037" s="117"/>
      <c r="G8037" s="117"/>
      <c r="AG8037" s="117"/>
    </row>
    <row r="8038" spans="1:33" ht="202.5" customHeight="1" x14ac:dyDescent="0.25">
      <c r="A8038" s="117"/>
      <c r="G8038" s="117"/>
      <c r="AG8038" s="117"/>
    </row>
    <row r="8039" spans="1:33" ht="202.5" customHeight="1" x14ac:dyDescent="0.25">
      <c r="A8039" s="117"/>
      <c r="G8039" s="117"/>
      <c r="AG8039" s="117"/>
    </row>
    <row r="8040" spans="1:33" ht="202.5" customHeight="1" x14ac:dyDescent="0.25">
      <c r="A8040" s="117"/>
      <c r="G8040" s="117"/>
      <c r="AG8040" s="117"/>
    </row>
    <row r="8041" spans="1:33" ht="202.5" customHeight="1" x14ac:dyDescent="0.25">
      <c r="A8041" s="117"/>
      <c r="G8041" s="117"/>
      <c r="AG8041" s="117"/>
    </row>
    <row r="8042" spans="1:33" ht="202.5" customHeight="1" x14ac:dyDescent="0.25">
      <c r="A8042" s="117"/>
      <c r="G8042" s="117"/>
      <c r="AG8042" s="117"/>
    </row>
    <row r="8043" spans="1:33" ht="202.5" customHeight="1" x14ac:dyDescent="0.25">
      <c r="A8043" s="117"/>
      <c r="G8043" s="117"/>
      <c r="AG8043" s="117"/>
    </row>
    <row r="8044" spans="1:33" ht="202.5" customHeight="1" x14ac:dyDescent="0.25">
      <c r="A8044" s="117"/>
      <c r="G8044" s="117"/>
      <c r="AG8044" s="117"/>
    </row>
    <row r="8045" spans="1:33" ht="202.5" customHeight="1" x14ac:dyDescent="0.25">
      <c r="A8045" s="117"/>
      <c r="G8045" s="117"/>
      <c r="AG8045" s="117"/>
    </row>
    <row r="8046" spans="1:33" ht="202.5" customHeight="1" x14ac:dyDescent="0.25">
      <c r="A8046" s="117"/>
      <c r="G8046" s="117"/>
      <c r="AG8046" s="117"/>
    </row>
    <row r="8047" spans="1:33" ht="202.5" customHeight="1" x14ac:dyDescent="0.25">
      <c r="A8047" s="117"/>
      <c r="G8047" s="117"/>
      <c r="AG8047" s="117"/>
    </row>
    <row r="8048" spans="1:33" ht="202.5" customHeight="1" x14ac:dyDescent="0.25">
      <c r="A8048" s="117"/>
      <c r="G8048" s="117"/>
      <c r="AG8048" s="117"/>
    </row>
    <row r="8049" spans="1:33" ht="202.5" customHeight="1" x14ac:dyDescent="0.25">
      <c r="A8049" s="117"/>
      <c r="G8049" s="117"/>
      <c r="AG8049" s="117"/>
    </row>
    <row r="8050" spans="1:33" ht="202.5" customHeight="1" x14ac:dyDescent="0.25">
      <c r="A8050" s="117"/>
      <c r="G8050" s="117"/>
      <c r="AG8050" s="117"/>
    </row>
    <row r="8051" spans="1:33" ht="202.5" customHeight="1" x14ac:dyDescent="0.25">
      <c r="A8051" s="117"/>
      <c r="G8051" s="117"/>
      <c r="AG8051" s="117"/>
    </row>
    <row r="8052" spans="1:33" ht="202.5" customHeight="1" x14ac:dyDescent="0.25">
      <c r="A8052" s="117"/>
      <c r="G8052" s="117"/>
      <c r="AG8052" s="117"/>
    </row>
    <row r="8053" spans="1:33" ht="202.5" customHeight="1" x14ac:dyDescent="0.25">
      <c r="A8053" s="117"/>
      <c r="G8053" s="117"/>
      <c r="AG8053" s="117"/>
    </row>
    <row r="8054" spans="1:33" ht="202.5" customHeight="1" x14ac:dyDescent="0.25">
      <c r="A8054" s="117"/>
      <c r="G8054" s="117"/>
      <c r="AG8054" s="117"/>
    </row>
    <row r="8055" spans="1:33" ht="202.5" customHeight="1" x14ac:dyDescent="0.25">
      <c r="A8055" s="117"/>
      <c r="G8055" s="117"/>
      <c r="AG8055" s="117"/>
    </row>
    <row r="8056" spans="1:33" ht="202.5" customHeight="1" x14ac:dyDescent="0.25">
      <c r="A8056" s="117"/>
      <c r="G8056" s="117"/>
      <c r="AG8056" s="117"/>
    </row>
    <row r="8057" spans="1:33" ht="202.5" customHeight="1" x14ac:dyDescent="0.25">
      <c r="A8057" s="117"/>
      <c r="G8057" s="117"/>
      <c r="AG8057" s="117"/>
    </row>
    <row r="8058" spans="1:33" ht="202.5" customHeight="1" x14ac:dyDescent="0.25">
      <c r="A8058" s="117"/>
      <c r="G8058" s="117"/>
      <c r="AG8058" s="117"/>
    </row>
    <row r="8059" spans="1:33" ht="202.5" customHeight="1" x14ac:dyDescent="0.25">
      <c r="A8059" s="117"/>
      <c r="G8059" s="117"/>
      <c r="AG8059" s="117"/>
    </row>
    <row r="8060" spans="1:33" ht="202.5" customHeight="1" x14ac:dyDescent="0.25">
      <c r="A8060" s="117"/>
      <c r="G8060" s="117"/>
      <c r="AG8060" s="117"/>
    </row>
    <row r="8061" spans="1:33" ht="202.5" customHeight="1" x14ac:dyDescent="0.25">
      <c r="A8061" s="117"/>
      <c r="G8061" s="117"/>
      <c r="AG8061" s="117"/>
    </row>
    <row r="8062" spans="1:33" ht="202.5" customHeight="1" x14ac:dyDescent="0.25">
      <c r="A8062" s="117"/>
      <c r="G8062" s="117"/>
      <c r="AG8062" s="117"/>
    </row>
    <row r="8063" spans="1:33" ht="202.5" customHeight="1" x14ac:dyDescent="0.25">
      <c r="A8063" s="117"/>
      <c r="G8063" s="117"/>
      <c r="AG8063" s="117"/>
    </row>
    <row r="8064" spans="1:33" ht="202.5" customHeight="1" x14ac:dyDescent="0.25">
      <c r="A8064" s="117"/>
      <c r="G8064" s="117"/>
      <c r="AG8064" s="117"/>
    </row>
    <row r="8065" spans="1:33" ht="202.5" customHeight="1" x14ac:dyDescent="0.25">
      <c r="A8065" s="117"/>
      <c r="G8065" s="117"/>
      <c r="AG8065" s="117"/>
    </row>
    <row r="8066" spans="1:33" ht="202.5" customHeight="1" x14ac:dyDescent="0.25">
      <c r="A8066" s="117"/>
      <c r="G8066" s="117"/>
      <c r="AG8066" s="117"/>
    </row>
    <row r="8067" spans="1:33" ht="202.5" customHeight="1" x14ac:dyDescent="0.25">
      <c r="A8067" s="117"/>
      <c r="G8067" s="117"/>
      <c r="AG8067" s="117"/>
    </row>
    <row r="8068" spans="1:33" ht="202.5" customHeight="1" x14ac:dyDescent="0.25">
      <c r="A8068" s="117"/>
      <c r="G8068" s="117"/>
      <c r="AG8068" s="117"/>
    </row>
    <row r="8069" spans="1:33" ht="202.5" customHeight="1" x14ac:dyDescent="0.25">
      <c r="A8069" s="117"/>
      <c r="G8069" s="117"/>
      <c r="AG8069" s="117"/>
    </row>
    <row r="8070" spans="1:33" ht="202.5" customHeight="1" x14ac:dyDescent="0.25">
      <c r="A8070" s="117"/>
      <c r="G8070" s="117"/>
      <c r="AG8070" s="117"/>
    </row>
    <row r="8071" spans="1:33" ht="202.5" customHeight="1" x14ac:dyDescent="0.25">
      <c r="A8071" s="117"/>
      <c r="G8071" s="117"/>
      <c r="AG8071" s="117"/>
    </row>
    <row r="8072" spans="1:33" ht="202.5" customHeight="1" x14ac:dyDescent="0.25">
      <c r="A8072" s="117"/>
      <c r="G8072" s="117"/>
      <c r="AG8072" s="117"/>
    </row>
    <row r="8073" spans="1:33" ht="202.5" customHeight="1" x14ac:dyDescent="0.25">
      <c r="A8073" s="117"/>
      <c r="G8073" s="117"/>
      <c r="AG8073" s="117"/>
    </row>
    <row r="8074" spans="1:33" ht="202.5" customHeight="1" x14ac:dyDescent="0.25">
      <c r="A8074" s="117"/>
      <c r="G8074" s="117"/>
      <c r="AG8074" s="117"/>
    </row>
    <row r="8075" spans="1:33" ht="202.5" customHeight="1" x14ac:dyDescent="0.25">
      <c r="A8075" s="117"/>
      <c r="G8075" s="117"/>
      <c r="AG8075" s="117"/>
    </row>
    <row r="8076" spans="1:33" ht="202.5" customHeight="1" x14ac:dyDescent="0.25">
      <c r="A8076" s="117"/>
      <c r="G8076" s="117"/>
      <c r="AG8076" s="117"/>
    </row>
    <row r="8077" spans="1:33" ht="202.5" customHeight="1" x14ac:dyDescent="0.25">
      <c r="A8077" s="117"/>
      <c r="G8077" s="117"/>
      <c r="AG8077" s="117"/>
    </row>
    <row r="8078" spans="1:33" ht="202.5" customHeight="1" x14ac:dyDescent="0.25">
      <c r="A8078" s="117"/>
      <c r="G8078" s="117"/>
      <c r="AG8078" s="117"/>
    </row>
    <row r="8079" spans="1:33" ht="202.5" customHeight="1" x14ac:dyDescent="0.25">
      <c r="A8079" s="117"/>
      <c r="G8079" s="117"/>
      <c r="AG8079" s="117"/>
    </row>
    <row r="8080" spans="1:33" ht="202.5" customHeight="1" x14ac:dyDescent="0.25">
      <c r="A8080" s="117"/>
      <c r="G8080" s="117"/>
      <c r="AG8080" s="117"/>
    </row>
    <row r="8081" spans="1:33" ht="202.5" customHeight="1" x14ac:dyDescent="0.25">
      <c r="A8081" s="117"/>
      <c r="G8081" s="117"/>
      <c r="AG8081" s="117"/>
    </row>
    <row r="8082" spans="1:33" ht="202.5" customHeight="1" x14ac:dyDescent="0.25">
      <c r="A8082" s="117"/>
      <c r="G8082" s="117"/>
      <c r="AG8082" s="117"/>
    </row>
    <row r="8083" spans="1:33" ht="202.5" customHeight="1" x14ac:dyDescent="0.25">
      <c r="A8083" s="117"/>
      <c r="G8083" s="117"/>
      <c r="AG8083" s="117"/>
    </row>
    <row r="8084" spans="1:33" ht="202.5" customHeight="1" x14ac:dyDescent="0.25">
      <c r="A8084" s="117"/>
      <c r="G8084" s="117"/>
      <c r="AG8084" s="117"/>
    </row>
    <row r="8085" spans="1:33" ht="202.5" customHeight="1" x14ac:dyDescent="0.25">
      <c r="A8085" s="117"/>
      <c r="G8085" s="117"/>
      <c r="AG8085" s="117"/>
    </row>
    <row r="8086" spans="1:33" ht="202.5" customHeight="1" x14ac:dyDescent="0.25">
      <c r="A8086" s="117"/>
      <c r="G8086" s="117"/>
      <c r="AG8086" s="117"/>
    </row>
    <row r="8087" spans="1:33" ht="202.5" customHeight="1" x14ac:dyDescent="0.25">
      <c r="A8087" s="117"/>
      <c r="G8087" s="117"/>
      <c r="AG8087" s="117"/>
    </row>
    <row r="8088" spans="1:33" ht="202.5" customHeight="1" x14ac:dyDescent="0.25">
      <c r="A8088" s="117"/>
      <c r="G8088" s="117"/>
      <c r="AG8088" s="117"/>
    </row>
    <row r="8089" spans="1:33" ht="202.5" customHeight="1" x14ac:dyDescent="0.25">
      <c r="A8089" s="117"/>
      <c r="G8089" s="117"/>
      <c r="AG8089" s="117"/>
    </row>
    <row r="8090" spans="1:33" ht="202.5" customHeight="1" x14ac:dyDescent="0.25">
      <c r="A8090" s="117"/>
      <c r="G8090" s="117"/>
      <c r="AG8090" s="117"/>
    </row>
    <row r="8091" spans="1:33" ht="202.5" customHeight="1" x14ac:dyDescent="0.25">
      <c r="A8091" s="117"/>
      <c r="G8091" s="117"/>
      <c r="AG8091" s="117"/>
    </row>
    <row r="8092" spans="1:33" ht="202.5" customHeight="1" x14ac:dyDescent="0.25">
      <c r="A8092" s="117"/>
      <c r="G8092" s="117"/>
      <c r="AG8092" s="117"/>
    </row>
    <row r="8093" spans="1:33" ht="202.5" customHeight="1" x14ac:dyDescent="0.25">
      <c r="A8093" s="117"/>
      <c r="G8093" s="117"/>
      <c r="AG8093" s="117"/>
    </row>
    <row r="8094" spans="1:33" ht="202.5" customHeight="1" x14ac:dyDescent="0.25">
      <c r="A8094" s="117"/>
      <c r="G8094" s="117"/>
      <c r="AG8094" s="117"/>
    </row>
    <row r="8095" spans="1:33" ht="202.5" customHeight="1" x14ac:dyDescent="0.25">
      <c r="A8095" s="117"/>
      <c r="G8095" s="117"/>
      <c r="AG8095" s="117"/>
    </row>
    <row r="8096" spans="1:33" ht="202.5" customHeight="1" x14ac:dyDescent="0.25">
      <c r="A8096" s="117"/>
      <c r="G8096" s="117"/>
      <c r="AG8096" s="117"/>
    </row>
    <row r="8097" spans="1:33" ht="202.5" customHeight="1" x14ac:dyDescent="0.25">
      <c r="A8097" s="117"/>
      <c r="G8097" s="117"/>
      <c r="AG8097" s="117"/>
    </row>
    <row r="8098" spans="1:33" ht="202.5" customHeight="1" x14ac:dyDescent="0.25">
      <c r="A8098" s="117"/>
      <c r="G8098" s="117"/>
      <c r="AG8098" s="117"/>
    </row>
    <row r="8099" spans="1:33" ht="202.5" customHeight="1" x14ac:dyDescent="0.25">
      <c r="A8099" s="117"/>
      <c r="G8099" s="117"/>
      <c r="AG8099" s="117"/>
    </row>
    <row r="8100" spans="1:33" ht="202.5" customHeight="1" x14ac:dyDescent="0.25">
      <c r="A8100" s="117"/>
      <c r="G8100" s="117"/>
      <c r="AG8100" s="117"/>
    </row>
    <row r="8101" spans="1:33" ht="202.5" customHeight="1" x14ac:dyDescent="0.25">
      <c r="A8101" s="117"/>
      <c r="G8101" s="117"/>
      <c r="AG8101" s="117"/>
    </row>
    <row r="8102" spans="1:33" ht="202.5" customHeight="1" x14ac:dyDescent="0.25">
      <c r="A8102" s="117"/>
      <c r="G8102" s="117"/>
      <c r="AG8102" s="117"/>
    </row>
    <row r="8103" spans="1:33" ht="202.5" customHeight="1" x14ac:dyDescent="0.25">
      <c r="A8103" s="117"/>
      <c r="G8103" s="117"/>
      <c r="AG8103" s="117"/>
    </row>
    <row r="8104" spans="1:33" ht="202.5" customHeight="1" x14ac:dyDescent="0.25">
      <c r="A8104" s="117"/>
      <c r="G8104" s="117"/>
      <c r="AG8104" s="117"/>
    </row>
    <row r="8105" spans="1:33" ht="202.5" customHeight="1" x14ac:dyDescent="0.25">
      <c r="A8105" s="117"/>
      <c r="G8105" s="117"/>
      <c r="AG8105" s="117"/>
    </row>
    <row r="8106" spans="1:33" ht="202.5" customHeight="1" x14ac:dyDescent="0.25">
      <c r="A8106" s="117"/>
      <c r="G8106" s="117"/>
      <c r="AG8106" s="117"/>
    </row>
    <row r="8107" spans="1:33" ht="202.5" customHeight="1" x14ac:dyDescent="0.25">
      <c r="A8107" s="117"/>
      <c r="G8107" s="117"/>
      <c r="AG8107" s="117"/>
    </row>
    <row r="8108" spans="1:33" ht="202.5" customHeight="1" x14ac:dyDescent="0.25">
      <c r="A8108" s="117"/>
      <c r="G8108" s="117"/>
      <c r="AG8108" s="117"/>
    </row>
    <row r="8109" spans="1:33" ht="202.5" customHeight="1" x14ac:dyDescent="0.25">
      <c r="A8109" s="117"/>
      <c r="G8109" s="117"/>
      <c r="AG8109" s="117"/>
    </row>
    <row r="8110" spans="1:33" ht="202.5" customHeight="1" x14ac:dyDescent="0.25">
      <c r="A8110" s="117"/>
      <c r="G8110" s="117"/>
      <c r="AG8110" s="117"/>
    </row>
    <row r="8111" spans="1:33" ht="202.5" customHeight="1" x14ac:dyDescent="0.25">
      <c r="A8111" s="117"/>
      <c r="G8111" s="117"/>
      <c r="AG8111" s="117"/>
    </row>
    <row r="8112" spans="1:33" ht="202.5" customHeight="1" x14ac:dyDescent="0.25">
      <c r="A8112" s="117"/>
      <c r="G8112" s="117"/>
      <c r="AG8112" s="117"/>
    </row>
    <row r="8113" spans="1:33" ht="202.5" customHeight="1" x14ac:dyDescent="0.25">
      <c r="A8113" s="117"/>
      <c r="G8113" s="117"/>
      <c r="AG8113" s="117"/>
    </row>
    <row r="8114" spans="1:33" ht="202.5" customHeight="1" x14ac:dyDescent="0.25">
      <c r="A8114" s="117"/>
      <c r="G8114" s="117"/>
      <c r="AG8114" s="117"/>
    </row>
    <row r="8115" spans="1:33" ht="202.5" customHeight="1" x14ac:dyDescent="0.25">
      <c r="A8115" s="117"/>
      <c r="G8115" s="117"/>
      <c r="AG8115" s="117"/>
    </row>
    <row r="8116" spans="1:33" ht="202.5" customHeight="1" x14ac:dyDescent="0.25">
      <c r="A8116" s="117"/>
      <c r="G8116" s="117"/>
      <c r="AG8116" s="117"/>
    </row>
    <row r="8117" spans="1:33" ht="202.5" customHeight="1" x14ac:dyDescent="0.25">
      <c r="A8117" s="117"/>
      <c r="G8117" s="117"/>
      <c r="AG8117" s="117"/>
    </row>
    <row r="8118" spans="1:33" ht="202.5" customHeight="1" x14ac:dyDescent="0.25">
      <c r="A8118" s="117"/>
      <c r="G8118" s="117"/>
      <c r="AG8118" s="117"/>
    </row>
    <row r="8119" spans="1:33" ht="202.5" customHeight="1" x14ac:dyDescent="0.25">
      <c r="A8119" s="117"/>
      <c r="G8119" s="117"/>
      <c r="AG8119" s="117"/>
    </row>
    <row r="8120" spans="1:33" ht="202.5" customHeight="1" x14ac:dyDescent="0.25">
      <c r="A8120" s="117"/>
      <c r="G8120" s="117"/>
      <c r="AG8120" s="117"/>
    </row>
    <row r="8121" spans="1:33" ht="202.5" customHeight="1" x14ac:dyDescent="0.25">
      <c r="A8121" s="117"/>
      <c r="G8121" s="117"/>
      <c r="AG8121" s="117"/>
    </row>
    <row r="8122" spans="1:33" ht="202.5" customHeight="1" x14ac:dyDescent="0.25">
      <c r="A8122" s="117"/>
      <c r="G8122" s="117"/>
      <c r="AG8122" s="117"/>
    </row>
    <row r="8123" spans="1:33" ht="202.5" customHeight="1" x14ac:dyDescent="0.25">
      <c r="A8123" s="117"/>
      <c r="G8123" s="117"/>
      <c r="AG8123" s="117"/>
    </row>
    <row r="8124" spans="1:33" ht="202.5" customHeight="1" x14ac:dyDescent="0.25">
      <c r="A8124" s="117"/>
      <c r="G8124" s="117"/>
      <c r="AG8124" s="117"/>
    </row>
    <row r="8125" spans="1:33" ht="202.5" customHeight="1" x14ac:dyDescent="0.25">
      <c r="A8125" s="117"/>
      <c r="G8125" s="117"/>
      <c r="AG8125" s="117"/>
    </row>
    <row r="8126" spans="1:33" ht="202.5" customHeight="1" x14ac:dyDescent="0.25">
      <c r="A8126" s="117"/>
      <c r="G8126" s="117"/>
      <c r="AG8126" s="117"/>
    </row>
    <row r="8127" spans="1:33" ht="202.5" customHeight="1" x14ac:dyDescent="0.25">
      <c r="A8127" s="117"/>
      <c r="G8127" s="117"/>
      <c r="AG8127" s="117"/>
    </row>
    <row r="8128" spans="1:33" ht="202.5" customHeight="1" x14ac:dyDescent="0.25">
      <c r="A8128" s="117"/>
      <c r="G8128" s="117"/>
      <c r="AG8128" s="117"/>
    </row>
    <row r="8129" spans="1:33" ht="202.5" customHeight="1" x14ac:dyDescent="0.25">
      <c r="A8129" s="117"/>
      <c r="G8129" s="117"/>
      <c r="AG8129" s="117"/>
    </row>
    <row r="8130" spans="1:33" ht="202.5" customHeight="1" x14ac:dyDescent="0.25">
      <c r="A8130" s="117"/>
      <c r="G8130" s="117"/>
      <c r="AG8130" s="117"/>
    </row>
    <row r="8131" spans="1:33" ht="202.5" customHeight="1" x14ac:dyDescent="0.25">
      <c r="A8131" s="117"/>
      <c r="G8131" s="117"/>
      <c r="AG8131" s="117"/>
    </row>
    <row r="8132" spans="1:33" ht="202.5" customHeight="1" x14ac:dyDescent="0.25">
      <c r="A8132" s="117"/>
      <c r="G8132" s="117"/>
      <c r="AG8132" s="117"/>
    </row>
    <row r="8133" spans="1:33" ht="202.5" customHeight="1" x14ac:dyDescent="0.25">
      <c r="A8133" s="117"/>
      <c r="G8133" s="117"/>
      <c r="AG8133" s="117"/>
    </row>
    <row r="8134" spans="1:33" ht="202.5" customHeight="1" x14ac:dyDescent="0.25">
      <c r="A8134" s="117"/>
      <c r="G8134" s="117"/>
      <c r="AG8134" s="117"/>
    </row>
    <row r="8135" spans="1:33" ht="202.5" customHeight="1" x14ac:dyDescent="0.25">
      <c r="A8135" s="117"/>
      <c r="G8135" s="117"/>
      <c r="AG8135" s="117"/>
    </row>
    <row r="8136" spans="1:33" ht="202.5" customHeight="1" x14ac:dyDescent="0.25">
      <c r="A8136" s="117"/>
      <c r="G8136" s="117"/>
      <c r="AG8136" s="117"/>
    </row>
    <row r="8137" spans="1:33" ht="202.5" customHeight="1" x14ac:dyDescent="0.25">
      <c r="A8137" s="117"/>
      <c r="G8137" s="117"/>
      <c r="AG8137" s="117"/>
    </row>
    <row r="8138" spans="1:33" ht="202.5" customHeight="1" x14ac:dyDescent="0.25">
      <c r="A8138" s="117"/>
      <c r="G8138" s="117"/>
      <c r="AG8138" s="117"/>
    </row>
    <row r="8139" spans="1:33" ht="202.5" customHeight="1" x14ac:dyDescent="0.25">
      <c r="A8139" s="117"/>
      <c r="G8139" s="117"/>
      <c r="AG8139" s="117"/>
    </row>
    <row r="8140" spans="1:33" ht="202.5" customHeight="1" x14ac:dyDescent="0.25">
      <c r="A8140" s="117"/>
      <c r="G8140" s="117"/>
      <c r="AG8140" s="117"/>
    </row>
    <row r="8141" spans="1:33" ht="202.5" customHeight="1" x14ac:dyDescent="0.25">
      <c r="A8141" s="117"/>
      <c r="G8141" s="117"/>
      <c r="AG8141" s="117"/>
    </row>
    <row r="8142" spans="1:33" ht="202.5" customHeight="1" x14ac:dyDescent="0.25">
      <c r="A8142" s="117"/>
      <c r="G8142" s="117"/>
      <c r="AG8142" s="117"/>
    </row>
    <row r="8143" spans="1:33" ht="202.5" customHeight="1" x14ac:dyDescent="0.25">
      <c r="A8143" s="117"/>
      <c r="G8143" s="117"/>
      <c r="AG8143" s="117"/>
    </row>
    <row r="8144" spans="1:33" ht="202.5" customHeight="1" x14ac:dyDescent="0.25">
      <c r="A8144" s="117"/>
      <c r="G8144" s="117"/>
      <c r="AG8144" s="117"/>
    </row>
    <row r="8145" spans="1:33" ht="202.5" customHeight="1" x14ac:dyDescent="0.25">
      <c r="A8145" s="117"/>
      <c r="G8145" s="117"/>
      <c r="AG8145" s="117"/>
    </row>
    <row r="8146" spans="1:33" ht="202.5" customHeight="1" x14ac:dyDescent="0.25">
      <c r="A8146" s="117"/>
      <c r="G8146" s="117"/>
      <c r="AG8146" s="117"/>
    </row>
    <row r="8147" spans="1:33" ht="202.5" customHeight="1" x14ac:dyDescent="0.25">
      <c r="A8147" s="117"/>
      <c r="G8147" s="117"/>
      <c r="AG8147" s="117"/>
    </row>
    <row r="8148" spans="1:33" ht="202.5" customHeight="1" x14ac:dyDescent="0.25">
      <c r="A8148" s="117"/>
      <c r="G8148" s="117"/>
      <c r="AG8148" s="117"/>
    </row>
    <row r="8149" spans="1:33" ht="202.5" customHeight="1" x14ac:dyDescent="0.25">
      <c r="A8149" s="117"/>
      <c r="G8149" s="117"/>
      <c r="AG8149" s="117"/>
    </row>
    <row r="8150" spans="1:33" ht="202.5" customHeight="1" x14ac:dyDescent="0.25">
      <c r="A8150" s="117"/>
      <c r="G8150" s="117"/>
      <c r="AG8150" s="117"/>
    </row>
    <row r="8151" spans="1:33" ht="202.5" customHeight="1" x14ac:dyDescent="0.25">
      <c r="A8151" s="117"/>
      <c r="G8151" s="117"/>
      <c r="AG8151" s="117"/>
    </row>
    <row r="8152" spans="1:33" ht="202.5" customHeight="1" x14ac:dyDescent="0.25">
      <c r="A8152" s="117"/>
      <c r="G8152" s="117"/>
      <c r="AG8152" s="117"/>
    </row>
    <row r="8153" spans="1:33" ht="202.5" customHeight="1" x14ac:dyDescent="0.25">
      <c r="A8153" s="117"/>
      <c r="G8153" s="117"/>
      <c r="AG8153" s="117"/>
    </row>
    <row r="8154" spans="1:33" ht="202.5" customHeight="1" x14ac:dyDescent="0.25">
      <c r="A8154" s="117"/>
      <c r="G8154" s="117"/>
      <c r="AG8154" s="117"/>
    </row>
    <row r="8155" spans="1:33" ht="202.5" customHeight="1" x14ac:dyDescent="0.25">
      <c r="A8155" s="117"/>
      <c r="G8155" s="117"/>
      <c r="AG8155" s="117"/>
    </row>
    <row r="8156" spans="1:33" ht="202.5" customHeight="1" x14ac:dyDescent="0.25">
      <c r="A8156" s="117"/>
      <c r="G8156" s="117"/>
      <c r="AG8156" s="117"/>
    </row>
    <row r="8157" spans="1:33" ht="202.5" customHeight="1" x14ac:dyDescent="0.25">
      <c r="A8157" s="117"/>
      <c r="G8157" s="117"/>
      <c r="AG8157" s="117"/>
    </row>
    <row r="8158" spans="1:33" ht="202.5" customHeight="1" x14ac:dyDescent="0.25">
      <c r="A8158" s="117"/>
      <c r="G8158" s="117"/>
      <c r="AG8158" s="117"/>
    </row>
    <row r="8159" spans="1:33" ht="202.5" customHeight="1" x14ac:dyDescent="0.25">
      <c r="A8159" s="117"/>
      <c r="G8159" s="117"/>
      <c r="AG8159" s="117"/>
    </row>
    <row r="8160" spans="1:33" ht="202.5" customHeight="1" x14ac:dyDescent="0.25">
      <c r="A8160" s="117"/>
      <c r="G8160" s="117"/>
      <c r="AG8160" s="117"/>
    </row>
    <row r="8161" spans="1:33" ht="202.5" customHeight="1" x14ac:dyDescent="0.25">
      <c r="A8161" s="117"/>
      <c r="G8161" s="117"/>
      <c r="AG8161" s="117"/>
    </row>
    <row r="8162" spans="1:33" ht="202.5" customHeight="1" x14ac:dyDescent="0.25">
      <c r="A8162" s="117"/>
      <c r="G8162" s="117"/>
      <c r="AG8162" s="117"/>
    </row>
    <row r="8163" spans="1:33" ht="202.5" customHeight="1" x14ac:dyDescent="0.25">
      <c r="A8163" s="117"/>
      <c r="G8163" s="117"/>
      <c r="AG8163" s="117"/>
    </row>
    <row r="8164" spans="1:33" ht="202.5" customHeight="1" x14ac:dyDescent="0.25">
      <c r="A8164" s="117"/>
      <c r="G8164" s="117"/>
      <c r="AG8164" s="117"/>
    </row>
    <row r="8165" spans="1:33" ht="202.5" customHeight="1" x14ac:dyDescent="0.25">
      <c r="A8165" s="117"/>
      <c r="G8165" s="117"/>
      <c r="AG8165" s="117"/>
    </row>
    <row r="8166" spans="1:33" ht="202.5" customHeight="1" x14ac:dyDescent="0.25">
      <c r="A8166" s="117"/>
      <c r="G8166" s="117"/>
      <c r="AG8166" s="117"/>
    </row>
    <row r="8167" spans="1:33" ht="202.5" customHeight="1" x14ac:dyDescent="0.25">
      <c r="A8167" s="117"/>
      <c r="G8167" s="117"/>
      <c r="AG8167" s="117"/>
    </row>
    <row r="8168" spans="1:33" ht="202.5" customHeight="1" x14ac:dyDescent="0.25">
      <c r="A8168" s="117"/>
      <c r="G8168" s="117"/>
      <c r="AG8168" s="117"/>
    </row>
    <row r="8169" spans="1:33" ht="202.5" customHeight="1" x14ac:dyDescent="0.25">
      <c r="A8169" s="117"/>
      <c r="G8169" s="117"/>
      <c r="AG8169" s="117"/>
    </row>
    <row r="8170" spans="1:33" ht="202.5" customHeight="1" x14ac:dyDescent="0.25">
      <c r="A8170" s="117"/>
      <c r="G8170" s="117"/>
      <c r="AG8170" s="117"/>
    </row>
    <row r="8171" spans="1:33" ht="202.5" customHeight="1" x14ac:dyDescent="0.25">
      <c r="A8171" s="117"/>
      <c r="G8171" s="117"/>
      <c r="AG8171" s="117"/>
    </row>
    <row r="8172" spans="1:33" ht="202.5" customHeight="1" x14ac:dyDescent="0.25">
      <c r="A8172" s="117"/>
      <c r="G8172" s="117"/>
      <c r="AG8172" s="117"/>
    </row>
    <row r="8173" spans="1:33" ht="202.5" customHeight="1" x14ac:dyDescent="0.25">
      <c r="A8173" s="117"/>
      <c r="G8173" s="117"/>
      <c r="AG8173" s="117"/>
    </row>
    <row r="8174" spans="1:33" ht="202.5" customHeight="1" x14ac:dyDescent="0.25">
      <c r="A8174" s="117"/>
      <c r="G8174" s="117"/>
      <c r="AG8174" s="117"/>
    </row>
    <row r="8175" spans="1:33" ht="202.5" customHeight="1" x14ac:dyDescent="0.25">
      <c r="A8175" s="117"/>
      <c r="G8175" s="117"/>
      <c r="AG8175" s="117"/>
    </row>
    <row r="8176" spans="1:33" ht="202.5" customHeight="1" x14ac:dyDescent="0.25">
      <c r="A8176" s="117"/>
      <c r="G8176" s="117"/>
      <c r="AG8176" s="117"/>
    </row>
    <row r="8177" spans="1:33" ht="202.5" customHeight="1" x14ac:dyDescent="0.25">
      <c r="A8177" s="117"/>
      <c r="G8177" s="117"/>
      <c r="AG8177" s="117"/>
    </row>
    <row r="8178" spans="1:33" ht="202.5" customHeight="1" x14ac:dyDescent="0.25">
      <c r="A8178" s="117"/>
      <c r="G8178" s="117"/>
      <c r="AG8178" s="117"/>
    </row>
    <row r="8179" spans="1:33" ht="202.5" customHeight="1" x14ac:dyDescent="0.25">
      <c r="A8179" s="117"/>
      <c r="G8179" s="117"/>
      <c r="AG8179" s="117"/>
    </row>
    <row r="8180" spans="1:33" ht="202.5" customHeight="1" x14ac:dyDescent="0.25">
      <c r="A8180" s="117"/>
      <c r="G8180" s="117"/>
      <c r="AG8180" s="117"/>
    </row>
    <row r="8181" spans="1:33" ht="202.5" customHeight="1" x14ac:dyDescent="0.25">
      <c r="A8181" s="117"/>
      <c r="G8181" s="117"/>
      <c r="AG8181" s="117"/>
    </row>
    <row r="8182" spans="1:33" ht="202.5" customHeight="1" x14ac:dyDescent="0.25">
      <c r="A8182" s="117"/>
      <c r="G8182" s="117"/>
      <c r="AG8182" s="117"/>
    </row>
    <row r="8183" spans="1:33" ht="202.5" customHeight="1" x14ac:dyDescent="0.25">
      <c r="A8183" s="117"/>
      <c r="G8183" s="117"/>
      <c r="AG8183" s="117"/>
    </row>
    <row r="8184" spans="1:33" ht="202.5" customHeight="1" x14ac:dyDescent="0.25">
      <c r="A8184" s="117"/>
      <c r="G8184" s="117"/>
      <c r="AG8184" s="117"/>
    </row>
    <row r="8185" spans="1:33" ht="202.5" customHeight="1" x14ac:dyDescent="0.25">
      <c r="A8185" s="117"/>
      <c r="G8185" s="117"/>
      <c r="AG8185" s="117"/>
    </row>
    <row r="8186" spans="1:33" ht="202.5" customHeight="1" x14ac:dyDescent="0.25">
      <c r="A8186" s="117"/>
      <c r="G8186" s="117"/>
      <c r="AG8186" s="117"/>
    </row>
    <row r="8187" spans="1:33" ht="202.5" customHeight="1" x14ac:dyDescent="0.25">
      <c r="A8187" s="117"/>
      <c r="G8187" s="117"/>
      <c r="AG8187" s="117"/>
    </row>
    <row r="8188" spans="1:33" ht="202.5" customHeight="1" x14ac:dyDescent="0.25">
      <c r="A8188" s="117"/>
      <c r="G8188" s="117"/>
      <c r="AG8188" s="117"/>
    </row>
    <row r="8189" spans="1:33" ht="202.5" customHeight="1" x14ac:dyDescent="0.25">
      <c r="A8189" s="117"/>
      <c r="G8189" s="117"/>
      <c r="AG8189" s="117"/>
    </row>
    <row r="8190" spans="1:33" ht="202.5" customHeight="1" x14ac:dyDescent="0.25">
      <c r="A8190" s="117"/>
      <c r="G8190" s="117"/>
      <c r="AG8190" s="117"/>
    </row>
    <row r="8191" spans="1:33" ht="202.5" customHeight="1" x14ac:dyDescent="0.25">
      <c r="A8191" s="117"/>
      <c r="G8191" s="117"/>
      <c r="AG8191" s="117"/>
    </row>
    <row r="8192" spans="1:33" ht="202.5" customHeight="1" x14ac:dyDescent="0.25">
      <c r="A8192" s="117"/>
      <c r="G8192" s="117"/>
      <c r="AG8192" s="117"/>
    </row>
    <row r="8193" spans="1:33" ht="202.5" customHeight="1" x14ac:dyDescent="0.25">
      <c r="A8193" s="117"/>
      <c r="G8193" s="117"/>
      <c r="AG8193" s="117"/>
    </row>
    <row r="8194" spans="1:33" ht="202.5" customHeight="1" x14ac:dyDescent="0.25">
      <c r="A8194" s="117"/>
      <c r="G8194" s="117"/>
      <c r="AG8194" s="117"/>
    </row>
    <row r="8195" spans="1:33" ht="202.5" customHeight="1" x14ac:dyDescent="0.25">
      <c r="A8195" s="117"/>
      <c r="G8195" s="117"/>
      <c r="AG8195" s="117"/>
    </row>
    <row r="8196" spans="1:33" ht="202.5" customHeight="1" x14ac:dyDescent="0.25">
      <c r="A8196" s="117"/>
      <c r="G8196" s="117"/>
      <c r="AG8196" s="117"/>
    </row>
    <row r="8197" spans="1:33" ht="202.5" customHeight="1" x14ac:dyDescent="0.25">
      <c r="A8197" s="117"/>
      <c r="G8197" s="117"/>
      <c r="AG8197" s="117"/>
    </row>
    <row r="8198" spans="1:33" ht="202.5" customHeight="1" x14ac:dyDescent="0.25">
      <c r="A8198" s="117"/>
      <c r="G8198" s="117"/>
      <c r="AG8198" s="117"/>
    </row>
    <row r="8199" spans="1:33" ht="202.5" customHeight="1" x14ac:dyDescent="0.25">
      <c r="A8199" s="117"/>
      <c r="G8199" s="117"/>
      <c r="AG8199" s="117"/>
    </row>
    <row r="8200" spans="1:33" ht="202.5" customHeight="1" x14ac:dyDescent="0.25">
      <c r="A8200" s="117"/>
      <c r="G8200" s="117"/>
      <c r="AG8200" s="117"/>
    </row>
    <row r="8201" spans="1:33" ht="202.5" customHeight="1" x14ac:dyDescent="0.25">
      <c r="A8201" s="117"/>
      <c r="G8201" s="117"/>
      <c r="AG8201" s="117"/>
    </row>
    <row r="8202" spans="1:33" ht="202.5" customHeight="1" x14ac:dyDescent="0.25">
      <c r="A8202" s="117"/>
      <c r="G8202" s="117"/>
      <c r="AG8202" s="117"/>
    </row>
    <row r="8203" spans="1:33" ht="202.5" customHeight="1" x14ac:dyDescent="0.25">
      <c r="A8203" s="117"/>
      <c r="G8203" s="117"/>
      <c r="AG8203" s="117"/>
    </row>
    <row r="8204" spans="1:33" ht="202.5" customHeight="1" x14ac:dyDescent="0.25">
      <c r="A8204" s="117"/>
      <c r="G8204" s="117"/>
      <c r="AG8204" s="117"/>
    </row>
    <row r="8205" spans="1:33" ht="202.5" customHeight="1" x14ac:dyDescent="0.25">
      <c r="A8205" s="117"/>
      <c r="G8205" s="117"/>
      <c r="AG8205" s="117"/>
    </row>
    <row r="8206" spans="1:33" ht="202.5" customHeight="1" x14ac:dyDescent="0.25">
      <c r="A8206" s="117"/>
      <c r="G8206" s="117"/>
      <c r="AG8206" s="117"/>
    </row>
    <row r="8207" spans="1:33" ht="202.5" customHeight="1" x14ac:dyDescent="0.25">
      <c r="A8207" s="117"/>
      <c r="G8207" s="117"/>
      <c r="AG8207" s="117"/>
    </row>
    <row r="8208" spans="1:33" ht="202.5" customHeight="1" x14ac:dyDescent="0.25">
      <c r="A8208" s="117"/>
      <c r="G8208" s="117"/>
      <c r="AG8208" s="117"/>
    </row>
    <row r="8209" spans="1:33" ht="202.5" customHeight="1" x14ac:dyDescent="0.25">
      <c r="A8209" s="117"/>
      <c r="G8209" s="117"/>
      <c r="AG8209" s="117"/>
    </row>
    <row r="8210" spans="1:33" ht="202.5" customHeight="1" x14ac:dyDescent="0.25">
      <c r="A8210" s="117"/>
      <c r="G8210" s="117"/>
      <c r="AG8210" s="117"/>
    </row>
    <row r="8211" spans="1:33" ht="202.5" customHeight="1" x14ac:dyDescent="0.25">
      <c r="A8211" s="117"/>
      <c r="G8211" s="117"/>
      <c r="AG8211" s="117"/>
    </row>
    <row r="8212" spans="1:33" ht="202.5" customHeight="1" x14ac:dyDescent="0.25">
      <c r="A8212" s="117"/>
      <c r="G8212" s="117"/>
      <c r="AG8212" s="117"/>
    </row>
    <row r="8213" spans="1:33" ht="202.5" customHeight="1" x14ac:dyDescent="0.25">
      <c r="A8213" s="117"/>
      <c r="G8213" s="117"/>
      <c r="AG8213" s="117"/>
    </row>
    <row r="8214" spans="1:33" ht="202.5" customHeight="1" x14ac:dyDescent="0.25">
      <c r="A8214" s="117"/>
      <c r="G8214" s="117"/>
      <c r="AG8214" s="117"/>
    </row>
    <row r="8215" spans="1:33" ht="202.5" customHeight="1" x14ac:dyDescent="0.25">
      <c r="A8215" s="117"/>
      <c r="G8215" s="117"/>
      <c r="AG8215" s="117"/>
    </row>
    <row r="8216" spans="1:33" ht="202.5" customHeight="1" x14ac:dyDescent="0.25">
      <c r="A8216" s="117"/>
      <c r="G8216" s="117"/>
      <c r="AG8216" s="117"/>
    </row>
    <row r="8217" spans="1:33" ht="202.5" customHeight="1" x14ac:dyDescent="0.25">
      <c r="A8217" s="117"/>
      <c r="G8217" s="117"/>
      <c r="AG8217" s="117"/>
    </row>
    <row r="8218" spans="1:33" ht="202.5" customHeight="1" x14ac:dyDescent="0.25">
      <c r="A8218" s="117"/>
      <c r="G8218" s="117"/>
      <c r="AG8218" s="117"/>
    </row>
    <row r="8219" spans="1:33" ht="202.5" customHeight="1" x14ac:dyDescent="0.25">
      <c r="A8219" s="117"/>
      <c r="G8219" s="117"/>
      <c r="AG8219" s="117"/>
    </row>
    <row r="8220" spans="1:33" ht="202.5" customHeight="1" x14ac:dyDescent="0.25">
      <c r="A8220" s="117"/>
      <c r="G8220" s="117"/>
      <c r="AG8220" s="117"/>
    </row>
    <row r="8221" spans="1:33" ht="202.5" customHeight="1" x14ac:dyDescent="0.25">
      <c r="A8221" s="117"/>
      <c r="G8221" s="117"/>
      <c r="AG8221" s="117"/>
    </row>
    <row r="8222" spans="1:33" ht="202.5" customHeight="1" x14ac:dyDescent="0.25">
      <c r="A8222" s="117"/>
      <c r="G8222" s="117"/>
      <c r="AG8222" s="117"/>
    </row>
    <row r="8223" spans="1:33" ht="202.5" customHeight="1" x14ac:dyDescent="0.25">
      <c r="A8223" s="117"/>
      <c r="G8223" s="117"/>
      <c r="AG8223" s="117"/>
    </row>
    <row r="8224" spans="1:33" ht="202.5" customHeight="1" x14ac:dyDescent="0.25">
      <c r="A8224" s="117"/>
      <c r="G8224" s="117"/>
      <c r="AG8224" s="117"/>
    </row>
    <row r="8225" spans="1:33" ht="202.5" customHeight="1" x14ac:dyDescent="0.25">
      <c r="A8225" s="117"/>
      <c r="G8225" s="117"/>
      <c r="AG8225" s="117"/>
    </row>
    <row r="8226" spans="1:33" ht="202.5" customHeight="1" x14ac:dyDescent="0.25">
      <c r="A8226" s="117"/>
      <c r="G8226" s="117"/>
      <c r="AG8226" s="117"/>
    </row>
    <row r="8227" spans="1:33" ht="202.5" customHeight="1" x14ac:dyDescent="0.25">
      <c r="A8227" s="117"/>
      <c r="G8227" s="117"/>
      <c r="AG8227" s="117"/>
    </row>
    <row r="8228" spans="1:33" ht="202.5" customHeight="1" x14ac:dyDescent="0.25">
      <c r="A8228" s="117"/>
      <c r="G8228" s="117"/>
      <c r="AG8228" s="117"/>
    </row>
    <row r="8229" spans="1:33" ht="202.5" customHeight="1" x14ac:dyDescent="0.25">
      <c r="A8229" s="117"/>
      <c r="G8229" s="117"/>
      <c r="AG8229" s="117"/>
    </row>
    <row r="8230" spans="1:33" ht="202.5" customHeight="1" x14ac:dyDescent="0.25">
      <c r="A8230" s="117"/>
      <c r="G8230" s="117"/>
      <c r="AG8230" s="117"/>
    </row>
    <row r="8231" spans="1:33" ht="202.5" customHeight="1" x14ac:dyDescent="0.25">
      <c r="A8231" s="117"/>
      <c r="G8231" s="117"/>
      <c r="AG8231" s="117"/>
    </row>
    <row r="8232" spans="1:33" ht="202.5" customHeight="1" x14ac:dyDescent="0.25">
      <c r="A8232" s="117"/>
      <c r="G8232" s="117"/>
      <c r="AG8232" s="117"/>
    </row>
    <row r="8233" spans="1:33" ht="202.5" customHeight="1" x14ac:dyDescent="0.25">
      <c r="A8233" s="117"/>
      <c r="G8233" s="117"/>
      <c r="AG8233" s="117"/>
    </row>
    <row r="8234" spans="1:33" ht="202.5" customHeight="1" x14ac:dyDescent="0.25">
      <c r="A8234" s="117"/>
      <c r="G8234" s="117"/>
      <c r="AG8234" s="117"/>
    </row>
    <row r="8235" spans="1:33" ht="202.5" customHeight="1" x14ac:dyDescent="0.25">
      <c r="A8235" s="117"/>
      <c r="G8235" s="117"/>
      <c r="AG8235" s="117"/>
    </row>
    <row r="8236" spans="1:33" ht="202.5" customHeight="1" x14ac:dyDescent="0.25">
      <c r="A8236" s="117"/>
      <c r="G8236" s="117"/>
      <c r="AG8236" s="117"/>
    </row>
    <row r="8237" spans="1:33" ht="202.5" customHeight="1" x14ac:dyDescent="0.25">
      <c r="A8237" s="117"/>
      <c r="G8237" s="117"/>
      <c r="AG8237" s="117"/>
    </row>
    <row r="8238" spans="1:33" ht="202.5" customHeight="1" x14ac:dyDescent="0.25">
      <c r="A8238" s="117"/>
      <c r="G8238" s="117"/>
      <c r="AG8238" s="117"/>
    </row>
    <row r="8239" spans="1:33" ht="202.5" customHeight="1" x14ac:dyDescent="0.25">
      <c r="A8239" s="117"/>
      <c r="G8239" s="117"/>
      <c r="AG8239" s="117"/>
    </row>
    <row r="8240" spans="1:33" ht="202.5" customHeight="1" x14ac:dyDescent="0.25">
      <c r="A8240" s="117"/>
      <c r="G8240" s="117"/>
      <c r="AG8240" s="117"/>
    </row>
    <row r="8241" spans="1:33" ht="202.5" customHeight="1" x14ac:dyDescent="0.25">
      <c r="A8241" s="117"/>
      <c r="G8241" s="117"/>
      <c r="AG8241" s="117"/>
    </row>
    <row r="8242" spans="1:33" ht="202.5" customHeight="1" x14ac:dyDescent="0.25">
      <c r="A8242" s="117"/>
      <c r="G8242" s="117"/>
      <c r="AG8242" s="117"/>
    </row>
    <row r="8243" spans="1:33" ht="202.5" customHeight="1" x14ac:dyDescent="0.25">
      <c r="A8243" s="117"/>
      <c r="G8243" s="117"/>
      <c r="AG8243" s="117"/>
    </row>
    <row r="8244" spans="1:33" ht="202.5" customHeight="1" x14ac:dyDescent="0.25">
      <c r="A8244" s="117"/>
      <c r="G8244" s="117"/>
      <c r="AG8244" s="117"/>
    </row>
    <row r="8245" spans="1:33" ht="202.5" customHeight="1" x14ac:dyDescent="0.25">
      <c r="A8245" s="117"/>
      <c r="G8245" s="117"/>
      <c r="AG8245" s="117"/>
    </row>
    <row r="8246" spans="1:33" ht="202.5" customHeight="1" x14ac:dyDescent="0.25">
      <c r="A8246" s="117"/>
      <c r="G8246" s="117"/>
      <c r="AG8246" s="117"/>
    </row>
    <row r="8247" spans="1:33" ht="202.5" customHeight="1" x14ac:dyDescent="0.25">
      <c r="A8247" s="117"/>
      <c r="G8247" s="117"/>
      <c r="AG8247" s="117"/>
    </row>
    <row r="8248" spans="1:33" ht="202.5" customHeight="1" x14ac:dyDescent="0.25">
      <c r="A8248" s="117"/>
      <c r="G8248" s="117"/>
      <c r="AG8248" s="117"/>
    </row>
    <row r="8249" spans="1:33" ht="202.5" customHeight="1" x14ac:dyDescent="0.25">
      <c r="A8249" s="117"/>
      <c r="G8249" s="117"/>
      <c r="AG8249" s="117"/>
    </row>
    <row r="8250" spans="1:33" ht="202.5" customHeight="1" x14ac:dyDescent="0.25">
      <c r="A8250" s="117"/>
      <c r="G8250" s="117"/>
      <c r="AG8250" s="117"/>
    </row>
    <row r="8251" spans="1:33" ht="202.5" customHeight="1" x14ac:dyDescent="0.25">
      <c r="A8251" s="117"/>
      <c r="G8251" s="117"/>
      <c r="AG8251" s="117"/>
    </row>
    <row r="8252" spans="1:33" ht="202.5" customHeight="1" x14ac:dyDescent="0.25">
      <c r="A8252" s="117"/>
      <c r="G8252" s="117"/>
      <c r="AG8252" s="117"/>
    </row>
    <row r="8253" spans="1:33" ht="202.5" customHeight="1" x14ac:dyDescent="0.25">
      <c r="A8253" s="117"/>
      <c r="G8253" s="117"/>
      <c r="AG8253" s="117"/>
    </row>
    <row r="8254" spans="1:33" ht="202.5" customHeight="1" x14ac:dyDescent="0.25">
      <c r="A8254" s="117"/>
      <c r="G8254" s="117"/>
      <c r="AG8254" s="117"/>
    </row>
    <row r="8255" spans="1:33" ht="202.5" customHeight="1" x14ac:dyDescent="0.25">
      <c r="A8255" s="117"/>
      <c r="G8255" s="117"/>
      <c r="AG8255" s="117"/>
    </row>
    <row r="8256" spans="1:33" ht="202.5" customHeight="1" x14ac:dyDescent="0.25">
      <c r="A8256" s="117"/>
      <c r="G8256" s="117"/>
      <c r="AG8256" s="117"/>
    </row>
    <row r="8257" spans="1:33" ht="202.5" customHeight="1" x14ac:dyDescent="0.25">
      <c r="A8257" s="117"/>
      <c r="G8257" s="117"/>
      <c r="AG8257" s="117"/>
    </row>
    <row r="8258" spans="1:33" ht="202.5" customHeight="1" x14ac:dyDescent="0.25">
      <c r="A8258" s="117"/>
      <c r="G8258" s="117"/>
      <c r="AG8258" s="117"/>
    </row>
    <row r="8259" spans="1:33" ht="202.5" customHeight="1" x14ac:dyDescent="0.25">
      <c r="A8259" s="117"/>
      <c r="G8259" s="117"/>
      <c r="AG8259" s="117"/>
    </row>
    <row r="8260" spans="1:33" ht="202.5" customHeight="1" x14ac:dyDescent="0.25">
      <c r="A8260" s="117"/>
      <c r="G8260" s="117"/>
      <c r="AG8260" s="117"/>
    </row>
    <row r="8261" spans="1:33" ht="202.5" customHeight="1" x14ac:dyDescent="0.25">
      <c r="A8261" s="117"/>
      <c r="G8261" s="117"/>
      <c r="AG8261" s="117"/>
    </row>
    <row r="8262" spans="1:33" ht="202.5" customHeight="1" x14ac:dyDescent="0.25">
      <c r="A8262" s="117"/>
      <c r="G8262" s="117"/>
      <c r="AG8262" s="117"/>
    </row>
    <row r="8263" spans="1:33" ht="202.5" customHeight="1" x14ac:dyDescent="0.25">
      <c r="A8263" s="117"/>
      <c r="G8263" s="117"/>
      <c r="AG8263" s="117"/>
    </row>
    <row r="8264" spans="1:33" ht="202.5" customHeight="1" x14ac:dyDescent="0.25">
      <c r="A8264" s="117"/>
      <c r="G8264" s="117"/>
      <c r="AG8264" s="117"/>
    </row>
    <row r="8265" spans="1:33" ht="202.5" customHeight="1" x14ac:dyDescent="0.25">
      <c r="A8265" s="117"/>
      <c r="G8265" s="117"/>
      <c r="AG8265" s="117"/>
    </row>
    <row r="8266" spans="1:33" ht="202.5" customHeight="1" x14ac:dyDescent="0.25">
      <c r="A8266" s="117"/>
      <c r="G8266" s="117"/>
      <c r="AG8266" s="117"/>
    </row>
    <row r="8267" spans="1:33" ht="202.5" customHeight="1" x14ac:dyDescent="0.25">
      <c r="A8267" s="117"/>
      <c r="G8267" s="117"/>
      <c r="AG8267" s="117"/>
    </row>
    <row r="8268" spans="1:33" ht="202.5" customHeight="1" x14ac:dyDescent="0.25">
      <c r="A8268" s="117"/>
      <c r="G8268" s="117"/>
      <c r="AG8268" s="117"/>
    </row>
    <row r="8269" spans="1:33" ht="202.5" customHeight="1" x14ac:dyDescent="0.25">
      <c r="A8269" s="117"/>
      <c r="G8269" s="117"/>
      <c r="AG8269" s="117"/>
    </row>
    <row r="8270" spans="1:33" ht="202.5" customHeight="1" x14ac:dyDescent="0.25">
      <c r="A8270" s="117"/>
      <c r="G8270" s="117"/>
      <c r="AG8270" s="117"/>
    </row>
    <row r="8271" spans="1:33" ht="202.5" customHeight="1" x14ac:dyDescent="0.25">
      <c r="A8271" s="117"/>
      <c r="G8271" s="117"/>
      <c r="AG8271" s="117"/>
    </row>
    <row r="8272" spans="1:33" ht="202.5" customHeight="1" x14ac:dyDescent="0.25">
      <c r="A8272" s="117"/>
      <c r="G8272" s="117"/>
      <c r="AG8272" s="117"/>
    </row>
    <row r="8273" ht="202.5" customHeight="1" x14ac:dyDescent="0.25"/>
    <row r="8274" ht="202.5" customHeight="1" x14ac:dyDescent="0.25"/>
    <row r="8275" ht="202.5" customHeight="1" x14ac:dyDescent="0.25"/>
    <row r="8276" ht="202.5" customHeight="1" x14ac:dyDescent="0.25"/>
    <row r="8277" ht="202.5" customHeight="1" x14ac:dyDescent="0.25"/>
    <row r="8278" ht="202.5" customHeight="1" x14ac:dyDescent="0.25"/>
    <row r="8279" ht="202.5" customHeight="1" x14ac:dyDescent="0.25"/>
    <row r="8280" ht="202.5" customHeight="1" x14ac:dyDescent="0.25"/>
    <row r="8281" ht="202.5" customHeight="1" x14ac:dyDescent="0.25"/>
    <row r="8282" ht="202.5" customHeight="1" x14ac:dyDescent="0.25"/>
    <row r="8283" ht="202.5" customHeight="1" x14ac:dyDescent="0.25"/>
    <row r="8284" ht="202.5" customHeight="1" x14ac:dyDescent="0.25"/>
    <row r="8285" ht="202.5" customHeight="1" x14ac:dyDescent="0.25"/>
    <row r="8286" ht="202.5" customHeight="1" x14ac:dyDescent="0.25"/>
    <row r="8287" ht="202.5" customHeight="1" x14ac:dyDescent="0.25"/>
    <row r="8288" ht="202.5" customHeight="1" x14ac:dyDescent="0.25"/>
    <row r="8289" ht="202.5" customHeight="1" x14ac:dyDescent="0.25"/>
    <row r="8290" ht="202.5" customHeight="1" x14ac:dyDescent="0.25"/>
    <row r="8291" ht="202.5" customHeight="1" x14ac:dyDescent="0.25"/>
    <row r="8292" ht="202.5" customHeight="1" x14ac:dyDescent="0.25"/>
    <row r="8293" ht="202.5" customHeight="1" x14ac:dyDescent="0.25"/>
    <row r="8294" ht="202.5" customHeight="1" x14ac:dyDescent="0.25"/>
    <row r="8295" ht="202.5" customHeight="1" x14ac:dyDescent="0.25"/>
    <row r="8296" ht="202.5" customHeight="1" x14ac:dyDescent="0.25"/>
    <row r="8297" ht="202.5" customHeight="1" x14ac:dyDescent="0.25"/>
    <row r="8298" ht="202.5" customHeight="1" x14ac:dyDescent="0.25"/>
    <row r="8299" ht="202.5" customHeight="1" x14ac:dyDescent="0.25"/>
    <row r="8300" ht="202.5" customHeight="1" x14ac:dyDescent="0.25"/>
    <row r="8301" ht="202.5" customHeight="1" x14ac:dyDescent="0.25"/>
    <row r="8302" ht="202.5" customHeight="1" x14ac:dyDescent="0.25"/>
    <row r="8303" ht="202.5" customHeight="1" x14ac:dyDescent="0.25"/>
    <row r="8304" ht="202.5" customHeight="1" x14ac:dyDescent="0.25"/>
    <row r="8305" ht="202.5" customHeight="1" x14ac:dyDescent="0.25"/>
    <row r="8306" ht="202.5" customHeight="1" x14ac:dyDescent="0.25"/>
    <row r="8307" ht="202.5" customHeight="1" x14ac:dyDescent="0.25"/>
    <row r="8308" ht="202.5" customHeight="1" x14ac:dyDescent="0.25"/>
    <row r="8309" ht="202.5" customHeight="1" x14ac:dyDescent="0.25"/>
    <row r="8310" ht="202.5" customHeight="1" x14ac:dyDescent="0.25"/>
    <row r="8311" ht="202.5" customHeight="1" x14ac:dyDescent="0.25"/>
    <row r="8312" ht="202.5" customHeight="1" x14ac:dyDescent="0.25"/>
    <row r="8313" ht="202.5" customHeight="1" x14ac:dyDescent="0.25"/>
    <row r="8314" ht="202.5" customHeight="1" x14ac:dyDescent="0.25"/>
    <row r="8315" ht="202.5" customHeight="1" x14ac:dyDescent="0.25"/>
    <row r="8316" ht="202.5" customHeight="1" x14ac:dyDescent="0.25"/>
    <row r="8317" ht="202.5" customHeight="1" x14ac:dyDescent="0.25"/>
    <row r="8318" ht="202.5" customHeight="1" x14ac:dyDescent="0.25"/>
    <row r="8319" ht="202.5" customHeight="1" x14ac:dyDescent="0.25"/>
    <row r="8320" ht="202.5" customHeight="1" x14ac:dyDescent="0.25"/>
    <row r="8321" ht="202.5" customHeight="1" x14ac:dyDescent="0.25"/>
    <row r="8322" ht="202.5" customHeight="1" x14ac:dyDescent="0.25"/>
    <row r="8323" ht="202.5" customHeight="1" x14ac:dyDescent="0.25"/>
    <row r="8324" ht="202.5" customHeight="1" x14ac:dyDescent="0.25"/>
    <row r="8325" ht="202.5" customHeight="1" x14ac:dyDescent="0.25"/>
    <row r="8326" ht="202.5" customHeight="1" x14ac:dyDescent="0.25"/>
    <row r="8327" ht="202.5" customHeight="1" x14ac:dyDescent="0.25"/>
    <row r="8328" ht="202.5" customHeight="1" x14ac:dyDescent="0.25"/>
    <row r="8329" ht="202.5" customHeight="1" x14ac:dyDescent="0.25"/>
    <row r="8330" ht="202.5" customHeight="1" x14ac:dyDescent="0.25"/>
    <row r="8331" ht="202.5" customHeight="1" x14ac:dyDescent="0.25"/>
    <row r="8332" ht="202.5" customHeight="1" x14ac:dyDescent="0.25"/>
    <row r="8333" ht="202.5" customHeight="1" x14ac:dyDescent="0.25"/>
    <row r="8334" ht="202.5" customHeight="1" x14ac:dyDescent="0.25"/>
    <row r="8335" ht="202.5" customHeight="1" x14ac:dyDescent="0.25"/>
    <row r="8336" ht="202.5" customHeight="1" x14ac:dyDescent="0.25"/>
    <row r="8337" ht="202.5" customHeight="1" x14ac:dyDescent="0.25"/>
    <row r="8338" ht="202.5" customHeight="1" x14ac:dyDescent="0.25"/>
    <row r="8339" ht="202.5" customHeight="1" x14ac:dyDescent="0.25"/>
    <row r="8340" ht="202.5" customHeight="1" x14ac:dyDescent="0.25"/>
    <row r="8341" ht="202.5" customHeight="1" x14ac:dyDescent="0.25"/>
    <row r="8342" ht="202.5" customHeight="1" x14ac:dyDescent="0.25"/>
    <row r="8343" ht="202.5" customHeight="1" x14ac:dyDescent="0.25"/>
    <row r="8344" ht="202.5" customHeight="1" x14ac:dyDescent="0.25"/>
    <row r="8345" ht="202.5" customHeight="1" x14ac:dyDescent="0.25"/>
    <row r="8346" ht="202.5" customHeight="1" x14ac:dyDescent="0.25"/>
    <row r="8347" ht="202.5" customHeight="1" x14ac:dyDescent="0.25"/>
    <row r="8348" ht="202.5" customHeight="1" x14ac:dyDescent="0.25"/>
    <row r="8349" ht="202.5" customHeight="1" x14ac:dyDescent="0.25"/>
    <row r="8350" ht="202.5" customHeight="1" x14ac:dyDescent="0.25"/>
    <row r="8351" ht="202.5" customHeight="1" x14ac:dyDescent="0.25"/>
    <row r="8352" ht="202.5" customHeight="1" x14ac:dyDescent="0.25"/>
    <row r="8353" ht="202.5" customHeight="1" x14ac:dyDescent="0.25"/>
    <row r="8354" ht="202.5" customHeight="1" x14ac:dyDescent="0.25"/>
    <row r="8355" ht="202.5" customHeight="1" x14ac:dyDescent="0.25"/>
    <row r="8356" ht="202.5" customHeight="1" x14ac:dyDescent="0.25"/>
    <row r="8357" ht="202.5" customHeight="1" x14ac:dyDescent="0.25"/>
    <row r="8358" ht="202.5" customHeight="1" x14ac:dyDescent="0.25"/>
    <row r="8359" ht="202.5" customHeight="1" x14ac:dyDescent="0.25"/>
    <row r="8360" ht="202.5" customHeight="1" x14ac:dyDescent="0.25"/>
    <row r="8361" ht="202.5" customHeight="1" x14ac:dyDescent="0.25"/>
    <row r="8362" ht="202.5" customHeight="1" x14ac:dyDescent="0.25"/>
    <row r="8363" ht="202.5" customHeight="1" x14ac:dyDescent="0.25"/>
    <row r="8364" ht="202.5" customHeight="1" x14ac:dyDescent="0.25"/>
    <row r="8365" ht="202.5" customHeight="1" x14ac:dyDescent="0.25"/>
    <row r="8366" ht="202.5" customHeight="1" x14ac:dyDescent="0.25"/>
    <row r="8367" ht="202.5" customHeight="1" x14ac:dyDescent="0.25"/>
    <row r="8368" ht="202.5" customHeight="1" x14ac:dyDescent="0.25"/>
    <row r="8369" ht="202.5" customHeight="1" x14ac:dyDescent="0.25"/>
    <row r="8370" ht="202.5" customHeight="1" x14ac:dyDescent="0.25"/>
    <row r="8371" ht="202.5" customHeight="1" x14ac:dyDescent="0.25"/>
    <row r="8372" ht="202.5" customHeight="1" x14ac:dyDescent="0.25"/>
    <row r="8373" ht="202.5" customHeight="1" x14ac:dyDescent="0.25"/>
    <row r="8374" ht="202.5" customHeight="1" x14ac:dyDescent="0.25"/>
    <row r="8375" ht="202.5" customHeight="1" x14ac:dyDescent="0.25"/>
    <row r="8376" ht="202.5" customHeight="1" x14ac:dyDescent="0.25"/>
    <row r="8377" ht="202.5" customHeight="1" x14ac:dyDescent="0.25"/>
    <row r="8378" ht="202.5" customHeight="1" x14ac:dyDescent="0.25"/>
    <row r="8379" ht="202.5" customHeight="1" x14ac:dyDescent="0.25"/>
    <row r="8380" ht="202.5" customHeight="1" x14ac:dyDescent="0.25"/>
    <row r="8381" ht="202.5" customHeight="1" x14ac:dyDescent="0.25"/>
    <row r="8382" ht="202.5" customHeight="1" x14ac:dyDescent="0.25"/>
    <row r="8383" ht="202.5" customHeight="1" x14ac:dyDescent="0.25"/>
    <row r="8384" ht="202.5" customHeight="1" x14ac:dyDescent="0.25"/>
    <row r="8385" ht="202.5" customHeight="1" x14ac:dyDescent="0.25"/>
    <row r="8386" ht="202.5" customHeight="1" x14ac:dyDescent="0.25"/>
    <row r="8387" ht="202.5" customHeight="1" x14ac:dyDescent="0.25"/>
    <row r="8388" ht="202.5" customHeight="1" x14ac:dyDescent="0.25"/>
    <row r="8389" ht="202.5" customHeight="1" x14ac:dyDescent="0.25"/>
    <row r="8390" ht="202.5" customHeight="1" x14ac:dyDescent="0.25"/>
    <row r="8391" ht="202.5" customHeight="1" x14ac:dyDescent="0.25"/>
    <row r="8392" ht="202.5" customHeight="1" x14ac:dyDescent="0.25"/>
    <row r="8393" ht="202.5" customHeight="1" x14ac:dyDescent="0.25"/>
    <row r="8394" ht="202.5" customHeight="1" x14ac:dyDescent="0.25"/>
    <row r="8395" ht="202.5" customHeight="1" x14ac:dyDescent="0.25"/>
    <row r="8396" ht="202.5" customHeight="1" x14ac:dyDescent="0.25"/>
    <row r="8397" ht="202.5" customHeight="1" x14ac:dyDescent="0.25"/>
    <row r="8398" ht="202.5" customHeight="1" x14ac:dyDescent="0.25"/>
    <row r="8399" ht="202.5" customHeight="1" x14ac:dyDescent="0.25"/>
    <row r="8400" ht="202.5" customHeight="1" x14ac:dyDescent="0.25"/>
    <row r="8401" ht="202.5" customHeight="1" x14ac:dyDescent="0.25"/>
    <row r="8402" ht="202.5" customHeight="1" x14ac:dyDescent="0.25"/>
    <row r="8403" ht="202.5" customHeight="1" x14ac:dyDescent="0.25"/>
    <row r="8404" ht="202.5" customHeight="1" x14ac:dyDescent="0.25"/>
    <row r="8405" ht="202.5" customHeight="1" x14ac:dyDescent="0.25"/>
    <row r="8406" ht="202.5" customHeight="1" x14ac:dyDescent="0.25"/>
    <row r="8407" ht="202.5" customHeight="1" x14ac:dyDescent="0.25"/>
    <row r="8408" ht="202.5" customHeight="1" x14ac:dyDescent="0.25"/>
    <row r="8409" ht="202.5" customHeight="1" x14ac:dyDescent="0.25"/>
  </sheetData>
  <mergeCells count="16">
    <mergeCell ref="AI2:AI3"/>
    <mergeCell ref="A1:AI1"/>
    <mergeCell ref="A2:A3"/>
    <mergeCell ref="B2:B3"/>
    <mergeCell ref="C2:I2"/>
    <mergeCell ref="J2:O2"/>
    <mergeCell ref="P2:R2"/>
    <mergeCell ref="S2:W2"/>
    <mergeCell ref="X2:Z2"/>
    <mergeCell ref="AA2:AB2"/>
    <mergeCell ref="AC2:AC3"/>
    <mergeCell ref="AD2:AD3"/>
    <mergeCell ref="AE2:AE3"/>
    <mergeCell ref="AF2:AF3"/>
    <mergeCell ref="AG2:AG3"/>
    <mergeCell ref="AH2:AH3"/>
  </mergeCells>
  <conditionalFormatting sqref="C4:AB57">
    <cfRule type="cellIs" dxfId="2" priority="1" operator="between">
      <formula>49</formula>
      <formula>0</formula>
    </cfRule>
    <cfRule type="cellIs" dxfId="1" priority="2" operator="between">
      <formula>50</formula>
      <formula>69</formula>
    </cfRule>
    <cfRule type="cellIs" dxfId="0" priority="3" operator="greaterThanOrEqual">
      <formula>70</formula>
    </cfRule>
  </conditionalFormatting>
  <pageMargins left="0.7" right="0.7" top="0.75" bottom="0.75" header="0.3" footer="0.3"/>
  <pageSetup scale="4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Q17" sqref="Q17"/>
    </sheetView>
  </sheetViews>
  <sheetFormatPr defaultRowHeight="15" x14ac:dyDescent="0.25"/>
  <sheetData/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view="pageLayout" zoomScaleNormal="100" workbookViewId="0">
      <selection activeCell="M16" sqref="M16"/>
    </sheetView>
  </sheetViews>
  <sheetFormatPr defaultRowHeight="15" x14ac:dyDescent="0.25"/>
  <sheetData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Assessment and Evaluation Grid</vt:lpstr>
      <vt:lpstr>Evaluation Matrix Only</vt:lpstr>
      <vt:lpstr>Data Entry</vt:lpstr>
      <vt:lpstr>RecommendedTraining Matrix</vt:lpstr>
      <vt:lpstr>Sheet1</vt:lpstr>
      <vt:lpstr>Assessment Matrix Only</vt:lpstr>
      <vt:lpstr>Recommended Training </vt:lpstr>
      <vt:lpstr>Recommended Training</vt:lpstr>
      <vt:lpstr>'Assessment and Evaluation Grid'!Print_Area</vt:lpstr>
      <vt:lpstr>'Assessment Matrix Only'!Print_Area</vt:lpstr>
      <vt:lpstr>'Evaluation Matrix Only'!Print_Area</vt:lpstr>
      <vt:lpstr>'RecommendedTraining Matrix'!Print_Area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Matrix</dc:title>
  <dc:creator/>
  <cp:lastModifiedBy/>
  <cp:lastPrinted>2011-01-03T20:15:12Z</cp:lastPrinted>
  <dcterms:created xsi:type="dcterms:W3CDTF">2006-09-16T00:00:00Z</dcterms:created>
  <dcterms:modified xsi:type="dcterms:W3CDTF">2019-06-14T19:33:43Z</dcterms:modified>
</cp:coreProperties>
</file>